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1"/>
  </bookViews>
  <sheets>
    <sheet name="Smlouvy" sheetId="1" r:id="rId1"/>
    <sheet name="Objednávky" sheetId="2" r:id="rId2"/>
  </sheets>
  <definedNames/>
  <calcPr fullCalcOnLoad="1"/>
</workbook>
</file>

<file path=xl/sharedStrings.xml><?xml version="1.0" encoding="utf-8"?>
<sst xmlns="http://schemas.openxmlformats.org/spreadsheetml/2006/main" count="685" uniqueCount="441">
  <si>
    <t>číslo</t>
  </si>
  <si>
    <t>název</t>
  </si>
  <si>
    <t>platnost</t>
  </si>
  <si>
    <t>dodavatel</t>
  </si>
  <si>
    <t>předmět</t>
  </si>
  <si>
    <t>datum podpisu</t>
  </si>
  <si>
    <t>datum účinnosti</t>
  </si>
  <si>
    <t>částka za protiplnění</t>
  </si>
  <si>
    <t>STÁTNÍ PLAVEBNÍ SPRÁVA</t>
  </si>
  <si>
    <t>účel</t>
  </si>
  <si>
    <t>předpokládané datum dodání</t>
  </si>
  <si>
    <t>142/DC/10</t>
  </si>
  <si>
    <t>Smlouva o dílo</t>
  </si>
  <si>
    <t>Pavel Sedlák - úklidové práce</t>
  </si>
  <si>
    <t>Smlouva o výkonu úklidových služeb</t>
  </si>
  <si>
    <t>Zdena Švarcová</t>
  </si>
  <si>
    <t>172/Ř/10</t>
  </si>
  <si>
    <t>Účastnická smlouva a rámcová dohoda služby elek. Komunikací</t>
  </si>
  <si>
    <r>
      <t>Teleónica O</t>
    </r>
    <r>
      <rPr>
        <vertAlign val="subscript"/>
        <sz val="10"/>
        <color indexed="8"/>
        <rFont val="Arial"/>
        <family val="2"/>
      </rPr>
      <t xml:space="preserve">2 </t>
    </r>
    <r>
      <rPr>
        <sz val="10"/>
        <color theme="1"/>
        <rFont val="Arial"/>
        <family val="2"/>
      </rPr>
      <t>Czech republic, a.s.</t>
    </r>
  </si>
  <si>
    <t>mobilní telefony</t>
  </si>
  <si>
    <t>24 měsíců s opcí na prodloužení</t>
  </si>
  <si>
    <t>1307/DC/10</t>
  </si>
  <si>
    <t>Smlouva o nájmu nebytových prostor</t>
  </si>
  <si>
    <t>Termo Děčín</t>
  </si>
  <si>
    <t>garáže</t>
  </si>
  <si>
    <t>301/Ř/10</t>
  </si>
  <si>
    <t>neurčito (skončeno 31.12.2012)</t>
  </si>
  <si>
    <t>432/Ř/10</t>
  </si>
  <si>
    <t>Smlouva o úklidových pracích</t>
  </si>
  <si>
    <t>neurčito</t>
  </si>
  <si>
    <t>Omega servis</t>
  </si>
  <si>
    <t>430/Ř/10</t>
  </si>
  <si>
    <t>Smlouva o převodu spoluvlastnického podílu na nebytové jednotce</t>
  </si>
  <si>
    <t>Prague Marina, as. České přístavy a,s,</t>
  </si>
  <si>
    <t>koupě podílu na nebytové jednotce v bytovém domě (2 garážová stání)</t>
  </si>
  <si>
    <t>Kupní smlouva</t>
  </si>
  <si>
    <t>694/Ř/10</t>
  </si>
  <si>
    <t>do 31.12.2012</t>
  </si>
  <si>
    <t>Pragokarpat, spol. s r.o.</t>
  </si>
  <si>
    <t>31. 12. 2010 (ukončeno říjen2010)</t>
  </si>
  <si>
    <t>711/Ř/10</t>
  </si>
  <si>
    <t>smlouva o dílo</t>
  </si>
  <si>
    <t>Zemní a dopravní stavby Hrdý Milan s.r.o.</t>
  </si>
  <si>
    <t>482/Ř/10</t>
  </si>
  <si>
    <t>do 2012</t>
  </si>
  <si>
    <t>Atelier 8000 spol. s r.o</t>
  </si>
  <si>
    <t>do 30.4.2020</t>
  </si>
  <si>
    <t>Smlouva o sdružených dodávkách elektřiny</t>
  </si>
  <si>
    <t>724/Ř/10</t>
  </si>
  <si>
    <t>Alhozd spol. s r.o.</t>
  </si>
  <si>
    <t>754/Ř/10</t>
  </si>
  <si>
    <t>Vars Brno, a.s.</t>
  </si>
  <si>
    <t>755/Ř/10</t>
  </si>
  <si>
    <t>Auroton Computer, spol. s r.o.</t>
  </si>
  <si>
    <t>dodávka serverů 3 ks</t>
  </si>
  <si>
    <t>810/Ř/10</t>
  </si>
  <si>
    <t>Smlouva o rozšiřování informačního systmu Státní plavební správy</t>
  </si>
  <si>
    <t>implementace modulu</t>
  </si>
  <si>
    <t>818/Ř/10</t>
  </si>
  <si>
    <t>819/Ř/10</t>
  </si>
  <si>
    <t>T-Mapy, spol. s r.o.</t>
  </si>
  <si>
    <t>590 000,- Kč</t>
  </si>
  <si>
    <t>214/Ř/11</t>
  </si>
  <si>
    <t>Smlouva o poskytování služeb elktron. komunikací</t>
  </si>
  <si>
    <t>GTS Czech, s.r.o.</t>
  </si>
  <si>
    <t>1200/PR/11</t>
  </si>
  <si>
    <t>Smlouva o podnájmu nebytových prostor</t>
  </si>
  <si>
    <t>DOBET, spol. s r.o.</t>
  </si>
  <si>
    <t>nájem prostor pro umístění vleku plavidla</t>
  </si>
  <si>
    <t>283/Ř/11</t>
  </si>
  <si>
    <t xml:space="preserve">Smlouva o poskytování služeb </t>
  </si>
  <si>
    <t>RaNet spol. s r.o.</t>
  </si>
  <si>
    <t>servis a údržba radiového spojení na kanálu č. 80</t>
  </si>
  <si>
    <t>322/Ř/11</t>
  </si>
  <si>
    <t>Colorspol, s r.o.</t>
  </si>
  <si>
    <t>obnova povrchové úpravy trupu služebního plavidla SPS 2</t>
  </si>
  <si>
    <t>373/Ř/11</t>
  </si>
  <si>
    <t>Servisní smlouva</t>
  </si>
  <si>
    <t>SENSE Progress, a.s.</t>
  </si>
  <si>
    <t>servis datového pojítka</t>
  </si>
  <si>
    <t>16 měsíců</t>
  </si>
  <si>
    <t>553/Ř/11</t>
  </si>
  <si>
    <t>pevná linka</t>
  </si>
  <si>
    <t>628/Ř/11</t>
  </si>
  <si>
    <t>rozšiřování informačního systému Státní plavební správy</t>
  </si>
  <si>
    <t>625/Ř/11</t>
  </si>
  <si>
    <t>Tetronik-v.d.</t>
  </si>
  <si>
    <t>623/Ř/11</t>
  </si>
  <si>
    <t>Office-centrum, s.r.o.</t>
  </si>
  <si>
    <t>multifunkční zřízení</t>
  </si>
  <si>
    <t>624/Ř/11</t>
  </si>
  <si>
    <t>server, grafická stanice,monitor, založní zdroj, mobilní pracovní stanice</t>
  </si>
  <si>
    <t>629/Ř/11</t>
  </si>
  <si>
    <t>servery 3 ks</t>
  </si>
  <si>
    <t>648/Ř/11</t>
  </si>
  <si>
    <t>Havlík DC, s r.o.</t>
  </si>
  <si>
    <t>modernizace kotelny v budobě pobočky Děčín Státní plavební správy</t>
  </si>
  <si>
    <t>778/Ř/11</t>
  </si>
  <si>
    <t>GEODIS BRNO, spol. s r.o</t>
  </si>
  <si>
    <t>dokumentace skutečného stavu labské vodní cesty mobilním mapovacím systémeme s využitím sférické kamery</t>
  </si>
  <si>
    <t>22.11.201</t>
  </si>
  <si>
    <t>765/Ř/11</t>
  </si>
  <si>
    <t>hardware</t>
  </si>
  <si>
    <t>798/Ř/11</t>
  </si>
  <si>
    <t>vývoj modulu pro verifikaci tematických vrstev plavebních map ČR</t>
  </si>
  <si>
    <t>OBJEDNÁVKY 2010 –2014</t>
  </si>
  <si>
    <t>SMLOUVY 2010</t>
  </si>
  <si>
    <t>SMLOUVY 2011</t>
  </si>
  <si>
    <t>SMLOUVY 2012</t>
  </si>
  <si>
    <t>SMLOUVY 2014</t>
  </si>
  <si>
    <t>SMLOUVY 2013</t>
  </si>
  <si>
    <t>47/Ř/12</t>
  </si>
  <si>
    <t>Smlouva o zajištění provozu a servisu WiFi sítě zajišťující přístup k RIS</t>
  </si>
  <si>
    <t>WIA spol. s r.o.</t>
  </si>
  <si>
    <t>zajištění servisu a provozu WiFi sítě k RIS</t>
  </si>
  <si>
    <t>174/Ř/12</t>
  </si>
  <si>
    <t>Dohoda o hlasovém řešení</t>
  </si>
  <si>
    <t>Telefónica Czech republic, a.s.</t>
  </si>
  <si>
    <t>poskytování hlasových řešení Business Profit TOP pro GOV</t>
  </si>
  <si>
    <t>238/Ř/12</t>
  </si>
  <si>
    <t>Smlouva o zprostředkování</t>
  </si>
  <si>
    <t>zprostředkování uzavření rámcové kupní smlouvy kancelářské potřeby</t>
  </si>
  <si>
    <t>33 027,- Kč/měsíc</t>
  </si>
  <si>
    <t>160 000,- Kč/rok</t>
  </si>
  <si>
    <t>396/Ř/12</t>
  </si>
  <si>
    <t>Pražská energetika, a.s.</t>
  </si>
  <si>
    <t>dodávka elektřiny</t>
  </si>
  <si>
    <t>391/Ř/12</t>
  </si>
  <si>
    <t>JOMA, spol. s r.o.</t>
  </si>
  <si>
    <t>dodávka a montáž Klimatizace poboček Praha, Děčín, Přerov</t>
  </si>
  <si>
    <t>853 875,- Kč</t>
  </si>
  <si>
    <t>414/Ř/12</t>
  </si>
  <si>
    <t>GEODIS BRNO, spol. s r.o.</t>
  </si>
  <si>
    <t>ACTIVA, spol. s r.o.</t>
  </si>
  <si>
    <t>378 500,- Kč</t>
  </si>
  <si>
    <t xml:space="preserve">dokumentace skutečného stavu vodní cesty Labe a Vlatvy v úseku Beřkovice-Slapy, aktualizace webové aplikace PanoramaGis WEB </t>
  </si>
  <si>
    <t>412/Ř/12</t>
  </si>
  <si>
    <t>Auroton spol. s r.o.</t>
  </si>
  <si>
    <t>583 333,- Kč</t>
  </si>
  <si>
    <t>416/Ř/12</t>
  </si>
  <si>
    <t>T-Mapy spol. s r.o.</t>
  </si>
  <si>
    <t>rošíření software NAVIS</t>
  </si>
  <si>
    <t>398 000,- Kč</t>
  </si>
  <si>
    <t>445/Ř/12</t>
  </si>
  <si>
    <t>dodávka počítačů,monitorů,založních zdrojů,notebooků,tabletů, tiskárny,barevné tiskárny, skenerů,Switche, Firewallů</t>
  </si>
  <si>
    <t>940 515,-Kč</t>
  </si>
  <si>
    <t>620/Ř/12</t>
  </si>
  <si>
    <t>SYBEKA, s r.o.</t>
  </si>
  <si>
    <t>19 115,- Kč/měsíc</t>
  </si>
  <si>
    <t>644/Ř/12</t>
  </si>
  <si>
    <t>Ing.arch. Ivan Bergmann</t>
  </si>
  <si>
    <t>zpracování projektové dokumentacepro realizaci moderny služebny SPS Petrov</t>
  </si>
  <si>
    <t>294 412,- Kč</t>
  </si>
  <si>
    <t>částka za protiplnění bez DPH</t>
  </si>
  <si>
    <t>13 400,-Kč / měsíc</t>
  </si>
  <si>
    <t>99 897,-Kč/rok</t>
  </si>
  <si>
    <t>16 370,-Kč /měsíc</t>
  </si>
  <si>
    <t>4 867,-Kč/měsíc</t>
  </si>
  <si>
    <t>16 080,-Kč/měsíc</t>
  </si>
  <si>
    <t>959 554, 36,- Kč</t>
  </si>
  <si>
    <t>385 000,-Kč</t>
  </si>
  <si>
    <t>208 307,-Kč</t>
  </si>
  <si>
    <t>287 643,-Kč</t>
  </si>
  <si>
    <t>736 542,-Kč</t>
  </si>
  <si>
    <t>333 333,-Kč</t>
  </si>
  <si>
    <t>433 000,-Kč</t>
  </si>
  <si>
    <t>424 800,- Kč</t>
  </si>
  <si>
    <t>3000,-Kč/měsíc</t>
  </si>
  <si>
    <t>9613,-Kč/měsíc</t>
  </si>
  <si>
    <t>284 730,-Kč</t>
  </si>
  <si>
    <t>4900,-Kč/měsíc</t>
  </si>
  <si>
    <t xml:space="preserve">333 333,-Kč </t>
  </si>
  <si>
    <t>369 320,-Kč</t>
  </si>
  <si>
    <t>138 520,-Kč</t>
  </si>
  <si>
    <t>658 240,-Kč</t>
  </si>
  <si>
    <t>863 604,99,-Kč</t>
  </si>
  <si>
    <t>911 885,-Kč</t>
  </si>
  <si>
    <t>297 730,-Kč</t>
  </si>
  <si>
    <t>1.087 450,-Kč</t>
  </si>
  <si>
    <t>516 666,-Kč</t>
  </si>
  <si>
    <t>67/Ř/14</t>
  </si>
  <si>
    <t>Rámcová kupní smlouva</t>
  </si>
  <si>
    <t>Bartoň a Partner s.r.o.</t>
  </si>
  <si>
    <t>125/Ř/14</t>
  </si>
  <si>
    <t>T- Mapy, s r.o.</t>
  </si>
  <si>
    <t>úpravy počítačových programů a souborů informací poskytovaných systémem RIS v oblasti monitorování polohy plavidel s využitím AIS</t>
  </si>
  <si>
    <t>1. 250 000,- Kč</t>
  </si>
  <si>
    <t>249/Ř/14</t>
  </si>
  <si>
    <t>dodávka roční podpory ENC Designer ENC Optimozer a ENC Analyzer</t>
  </si>
  <si>
    <t>101 500,- Kč</t>
  </si>
  <si>
    <t>297/Ř/14</t>
  </si>
  <si>
    <t>Auroton Computer, s r.o.</t>
  </si>
  <si>
    <t>dodávka software</t>
  </si>
  <si>
    <t>559 414,50,- Kč</t>
  </si>
  <si>
    <t>296/Ř/14</t>
  </si>
  <si>
    <t>nové moduly Informačního systému</t>
  </si>
  <si>
    <t>332/Ř/14</t>
  </si>
  <si>
    <t>počítače, monitory, notebooky, skenery, switch,diskové pole</t>
  </si>
  <si>
    <t>818 547,- Kč</t>
  </si>
  <si>
    <t>440/Ř/14</t>
  </si>
  <si>
    <t>Colorspol, s.r.o</t>
  </si>
  <si>
    <t>oprava povrchové úpravy vnějšího trupu plavidla SPS1</t>
  </si>
  <si>
    <t>293 730,- Kč</t>
  </si>
  <si>
    <t>439/Ř/14</t>
  </si>
  <si>
    <t>TopGis, s.r.o</t>
  </si>
  <si>
    <t>743 700,- Kč</t>
  </si>
  <si>
    <t>476/Ř/14</t>
  </si>
  <si>
    <t>Pasler Rattay s.r.o.</t>
  </si>
  <si>
    <t>747 000,- Kč</t>
  </si>
  <si>
    <t>509/Ř/14</t>
  </si>
  <si>
    <t>Smlouva o poskytování systémové podpory</t>
  </si>
  <si>
    <t>ARCDATA Praha, s.r.o.</t>
  </si>
  <si>
    <t>systémová podpora SW</t>
  </si>
  <si>
    <t>177 000,- Kč</t>
  </si>
  <si>
    <t>532/Ř/14</t>
  </si>
  <si>
    <t>Dajbych, s r.o.</t>
  </si>
  <si>
    <t>1.155 846,- Kč</t>
  </si>
  <si>
    <t>548/Ř/14</t>
  </si>
  <si>
    <t xml:space="preserve">Licenční smlouva </t>
  </si>
  <si>
    <t>Central European Data Agency, a.s.</t>
  </si>
  <si>
    <t>užívání digitálních map v prostředí Internetu, poskytnutí aktuálních mapových podkladů</t>
  </si>
  <si>
    <t>139 000,- Kč</t>
  </si>
  <si>
    <t>558/Ř/14</t>
  </si>
  <si>
    <t>CTECH, s r.o.</t>
  </si>
  <si>
    <t>729 000,- Kč</t>
  </si>
  <si>
    <t>566/Ř/14</t>
  </si>
  <si>
    <t>685 000,- Kč</t>
  </si>
  <si>
    <t>560/Ř/14</t>
  </si>
  <si>
    <t>úklidové práce v budově ředitelství</t>
  </si>
  <si>
    <t>20 303,- Kč/měsíc</t>
  </si>
  <si>
    <t>563/Ř/14</t>
  </si>
  <si>
    <t>723 000,- Kč</t>
  </si>
  <si>
    <t>909 090,- Kč</t>
  </si>
  <si>
    <t>Státní tiskárna cenin s.p.</t>
  </si>
  <si>
    <t>Activa</t>
  </si>
  <si>
    <t>kancelářské potřeby</t>
  </si>
  <si>
    <t xml:space="preserve">Activa </t>
  </si>
  <si>
    <t>3.2.</t>
  </si>
  <si>
    <t>9.2.</t>
  </si>
  <si>
    <t>CMS Consulting</t>
  </si>
  <si>
    <t>mezinárodní průkazy,lodní osvědčení</t>
  </si>
  <si>
    <t>spotřební materiál výpočetní techniky</t>
  </si>
  <si>
    <t>22.3.</t>
  </si>
  <si>
    <t>23.2.</t>
  </si>
  <si>
    <t>22.2.</t>
  </si>
  <si>
    <t>ACTIVA</t>
  </si>
  <si>
    <t>30/Ř/13</t>
  </si>
  <si>
    <t>Office Assistance, spol. s r.o.</t>
  </si>
  <si>
    <t>kancelářské potřeby, drogerie, občerstvení</t>
  </si>
  <si>
    <t>Rámcová servisní smlouva</t>
  </si>
  <si>
    <t>234/Ř/13</t>
  </si>
  <si>
    <t>Silike CS, s.r.o.</t>
  </si>
  <si>
    <t>servis služebních vozidel Děčín</t>
  </si>
  <si>
    <t>349/Ř/13</t>
  </si>
  <si>
    <t>684 098,- Kč</t>
  </si>
  <si>
    <t>348/Ř/13</t>
  </si>
  <si>
    <t>211 310,- Kč</t>
  </si>
  <si>
    <t>407/Ř/13</t>
  </si>
  <si>
    <t>kupní smlouva</t>
  </si>
  <si>
    <t>Gateway Plus, s.r.o.</t>
  </si>
  <si>
    <t>dodávka dílů k opravě UPS Symmetra LX</t>
  </si>
  <si>
    <t>120 758,- Kč</t>
  </si>
  <si>
    <t>465/Ř/13</t>
  </si>
  <si>
    <t>578 512,- Kč</t>
  </si>
  <si>
    <t>464/Ř/13</t>
  </si>
  <si>
    <t>technologický upgrade a zvýšení kvality služeb poskytovaných systémem RIS</t>
  </si>
  <si>
    <t>2.765 500,- Kč</t>
  </si>
  <si>
    <t>494/Ř/13</t>
  </si>
  <si>
    <t>ARCDATA PRAHA, a.s.</t>
  </si>
  <si>
    <t>poskytování systémové podpory</t>
  </si>
  <si>
    <t>566/Ř/13</t>
  </si>
  <si>
    <t>18 955,- Kč/měsíc</t>
  </si>
  <si>
    <t>533/Ř/13</t>
  </si>
  <si>
    <t>Smlouva o poskytování aktuálních mapových podkladů</t>
  </si>
  <si>
    <t>Central European Data agency, a.s.</t>
  </si>
  <si>
    <t>150 000,- Kč</t>
  </si>
  <si>
    <t>553/Ř/13</t>
  </si>
  <si>
    <t>T-Mapy, s.r.o</t>
  </si>
  <si>
    <t>378 000,- Kč</t>
  </si>
  <si>
    <t>portace aplikace SPS Navis do prostředí tabletu, podpora lokalizačního API</t>
  </si>
  <si>
    <t>556/Ř/13</t>
  </si>
  <si>
    <t>Smlouva o poskytování mapových podkladů</t>
  </si>
  <si>
    <t>licence mapové dlaždice rastr verze 1306 v rozsahu ČR</t>
  </si>
  <si>
    <t>349 000,- Kč</t>
  </si>
  <si>
    <t>mapové podklady sada StreetNet CITY</t>
  </si>
  <si>
    <t>16/Ř/13</t>
  </si>
  <si>
    <t>Smlouva o úklidových činnostech</t>
  </si>
  <si>
    <t>Forcorp Group, spol s.r.o.</t>
  </si>
  <si>
    <t>8 883,- Kč/měsíc</t>
  </si>
  <si>
    <t>Karel Pištěk-SOVTE</t>
  </si>
  <si>
    <t>periodické prohlídky tiskáren</t>
  </si>
  <si>
    <t>ACTIVA spol.s.r.o.</t>
  </si>
  <si>
    <t>CMS Consulting s.r.o.</t>
  </si>
  <si>
    <t>pronájem lodi</t>
  </si>
  <si>
    <t>Ahrend, s.r.o.</t>
  </si>
  <si>
    <t>žaluziové skříně</t>
  </si>
  <si>
    <t>Credit - plus s.r.o</t>
  </si>
  <si>
    <t xml:space="preserve">papíry </t>
  </si>
  <si>
    <t>tonery</t>
  </si>
  <si>
    <t>Auroton Computer spol. s r.o.</t>
  </si>
  <si>
    <t>produkty pro srvery našich sítí</t>
  </si>
  <si>
    <t>OPTYS, spol. s r.o.</t>
  </si>
  <si>
    <t>Plavecké služební knížky</t>
  </si>
  <si>
    <t>Central European Data Agency a.s.</t>
  </si>
  <si>
    <t>sadu StreetNet rastrové sady ČR</t>
  </si>
  <si>
    <t>ARCDATA PRAHA, s.r.o.</t>
  </si>
  <si>
    <t>roční systémovou podporu SW produktů ESRI</t>
  </si>
  <si>
    <t>4 servery typu HP Proliant DL380 G4 pozáruční servis, PODPORA</t>
  </si>
  <si>
    <t>tonery, myši, klávesnice, cartridge</t>
  </si>
  <si>
    <t>STC</t>
  </si>
  <si>
    <t>MO 3500 ks , LO 1000 ks</t>
  </si>
  <si>
    <t>S2011021</t>
  </si>
  <si>
    <t>Power Tech s.r.o.</t>
  </si>
  <si>
    <t>akumulátory záložního zdroje</t>
  </si>
  <si>
    <t>S2011087</t>
  </si>
  <si>
    <t>Auto Dorda s.r.o.</t>
  </si>
  <si>
    <t>LAND ROVER Discovery 4</t>
  </si>
  <si>
    <t>S2011099</t>
  </si>
  <si>
    <t>S2011111</t>
  </si>
  <si>
    <t>Ryant s.r.o.</t>
  </si>
  <si>
    <t>rozšíření služby eDetektiv</t>
  </si>
  <si>
    <t>S2011116</t>
  </si>
  <si>
    <t>Microsoft Select software - licence</t>
  </si>
  <si>
    <t>S2011135</t>
  </si>
  <si>
    <t>OPTYS</t>
  </si>
  <si>
    <t>PSK - 1000 hs.,čísl. 12001 - 13000</t>
  </si>
  <si>
    <t>S2011125</t>
  </si>
  <si>
    <t>produkty dle přílohy č.16/2011 z tržiště Ally Trade</t>
  </si>
  <si>
    <t>S2011258</t>
  </si>
  <si>
    <t>S2011293</t>
  </si>
  <si>
    <t>S2011015</t>
  </si>
  <si>
    <t>S2011018</t>
  </si>
  <si>
    <t>S2011025</t>
  </si>
  <si>
    <t>S2011055</t>
  </si>
  <si>
    <t>S2011081</t>
  </si>
  <si>
    <t>S2011088</t>
  </si>
  <si>
    <t>S2011102</t>
  </si>
  <si>
    <t>S2011121</t>
  </si>
  <si>
    <t>S2011138</t>
  </si>
  <si>
    <t>S2011151</t>
  </si>
  <si>
    <t>S2011159</t>
  </si>
  <si>
    <t>S2011163</t>
  </si>
  <si>
    <t>S2011170</t>
  </si>
  <si>
    <t>S2011174</t>
  </si>
  <si>
    <t>S2011185</t>
  </si>
  <si>
    <t>S2011193</t>
  </si>
  <si>
    <t>S2011218</t>
  </si>
  <si>
    <t>S2011261</t>
  </si>
  <si>
    <t>S2011268</t>
  </si>
  <si>
    <t>S2011356</t>
  </si>
  <si>
    <t>S2011190</t>
  </si>
  <si>
    <t>S2011259</t>
  </si>
  <si>
    <t>Na základě výběrového řízení na elektronickém tržišti AllyTrade s názvem "ESRI ArcGIS maintenance" a číslem 11/2011 zveřejněného dne 18. října 2011 objednáváme u Vás závazně produkty dle přílohy "Objednávka č. 11/2011 z tržiště AllyTrade".</t>
  </si>
  <si>
    <t>GEOTRONICS  Praha s.r.o.</t>
  </si>
  <si>
    <t>Na základě výběrového řízení na elektronickém tržišti AllyTrade s názvem "Trimble maintenance" a číslem 21/2011 zveřejněného dne 18. října 2011 objednáváme u Vás závazně produkty dle přílohy "Objednávka č. 21/2011 z tržiště AllyTrade".</t>
  </si>
  <si>
    <t>DIGITÁLNÍ SADA</t>
  </si>
  <si>
    <t>S2012075</t>
  </si>
  <si>
    <t>S2012076</t>
  </si>
  <si>
    <t>S2012091</t>
  </si>
  <si>
    <t>S2012095</t>
  </si>
  <si>
    <t>S2012102</t>
  </si>
  <si>
    <t>S2012105</t>
  </si>
  <si>
    <t>S2012106</t>
  </si>
  <si>
    <t>S2012116</t>
  </si>
  <si>
    <t>S2012149</t>
  </si>
  <si>
    <t>S2012181</t>
  </si>
  <si>
    <t>Auroton Comuters, s.r.o.</t>
  </si>
  <si>
    <t>licence</t>
  </si>
  <si>
    <t>Ryant</t>
  </si>
  <si>
    <t>prodloužení podpory-Edetektiv</t>
  </si>
  <si>
    <t>produkty pro IT</t>
  </si>
  <si>
    <t>Bohemia Werbung, s.r.o.</t>
  </si>
  <si>
    <t>zhotovení internet. Prezentace</t>
  </si>
  <si>
    <t>OPTYS spol s.r.o.</t>
  </si>
  <si>
    <t>PSK 1000 ks</t>
  </si>
  <si>
    <t>ARCDATA PRAHA s.r.o.</t>
  </si>
  <si>
    <t xml:space="preserve">Central European Data </t>
  </si>
  <si>
    <t>bezešvá rastrová sada</t>
  </si>
  <si>
    <t>spotřební materiál pro tisk. Fagor</t>
  </si>
  <si>
    <t>obnova nátěru v DC</t>
  </si>
  <si>
    <t>Colorspol a.s.</t>
  </si>
  <si>
    <t>Colorspol</t>
  </si>
  <si>
    <t>nátěr garáží PH</t>
  </si>
  <si>
    <t>S2012186</t>
  </si>
  <si>
    <t>Magnum Car a.s.</t>
  </si>
  <si>
    <t xml:space="preserve">vůz Škoda Octavia </t>
  </si>
  <si>
    <t>S2012204</t>
  </si>
  <si>
    <t>Interier Říčany</t>
  </si>
  <si>
    <t>S2013053</t>
  </si>
  <si>
    <t>S2013114</t>
  </si>
  <si>
    <t>S2013150</t>
  </si>
  <si>
    <t>spotř. materiál ICT</t>
  </si>
  <si>
    <t>Tomáš Jícha</t>
  </si>
  <si>
    <t>oprava budovy Ř</t>
  </si>
  <si>
    <t>Colorspol ,s.r.o.</t>
  </si>
  <si>
    <t>oprava nátěrů plavidla SPS</t>
  </si>
  <si>
    <t>S2014017</t>
  </si>
  <si>
    <t>S2014029</t>
  </si>
  <si>
    <t>S2014049</t>
  </si>
  <si>
    <t>S2014074</t>
  </si>
  <si>
    <t>S2014084</t>
  </si>
  <si>
    <t>CMS</t>
  </si>
  <si>
    <t>materiál pro ICT</t>
  </si>
  <si>
    <t>Stavební úpravy chodník</t>
  </si>
  <si>
    <t>PSK</t>
  </si>
  <si>
    <t>Pasler &amp;Rattay</t>
  </si>
  <si>
    <t>výměna přístrojů</t>
  </si>
  <si>
    <t>pokládka podlahy</t>
  </si>
  <si>
    <t>9 000,-Kč/měs</t>
  </si>
  <si>
    <t>35 000,-Kč/měsíc</t>
  </si>
  <si>
    <t>230 000,-Kč/rok</t>
  </si>
  <si>
    <t>70 000,-Kč/rok</t>
  </si>
  <si>
    <t>21 000,-Kč/měs</t>
  </si>
  <si>
    <t>454 991,- Kč/rok</t>
  </si>
  <si>
    <t>242 000,- Kč</t>
  </si>
  <si>
    <t>24 000 Kč/měs</t>
  </si>
  <si>
    <t>počítače, monitory, záložní zdroje, notebooky, tiskárny, skenery</t>
  </si>
  <si>
    <t>dodávky kancelářského materiálu</t>
  </si>
  <si>
    <t>desktop SW webová aplikace Vltava, lužnice, Otava</t>
  </si>
  <si>
    <t>dodávka pohonné jednotky Volvo Penta</t>
  </si>
  <si>
    <t>dodávka služebního vozidla</t>
  </si>
  <si>
    <t>implementační práce na úpravě webového prostředí LAVDIS a CMS</t>
  </si>
  <si>
    <t>implementační práce na úpravě modulu sledování polohy a pohybu plavidel</t>
  </si>
  <si>
    <t>implementační práce databázových, mapových a systémových a webových služeb v rámci projektu IRIS EUROPE 3</t>
  </si>
  <si>
    <t>software</t>
  </si>
  <si>
    <t>dodávka vyvolávacího systému</t>
  </si>
  <si>
    <t>internet pro Státní plavební správu</t>
  </si>
  <si>
    <t>vytvoření digitálních modelů reliéfu zatopených údolí přehradní nádrže Slapy, Kamýk, Orlík, Těrlicko, Žermanice a vývoj softwarového modulu</t>
  </si>
  <si>
    <t>dodávka ArcGIS Serveru</t>
  </si>
  <si>
    <t>dodávka serveru, garfické stanice, monitoru, záložního zdroje</t>
  </si>
  <si>
    <t>modernizace plovoucí garáže</t>
  </si>
  <si>
    <t>projektová dokumentace služebna Hluboká</t>
  </si>
  <si>
    <t>úklidové práce v budově pobočky Přerov Státní plavební správy</t>
  </si>
  <si>
    <t>úklidové práce v budově ředitelství Státní plavební správy</t>
  </si>
  <si>
    <t>úklidové práce v budově pobočky Děčín Státní plavební správy</t>
  </si>
  <si>
    <t>zpěvnění a odvodnění plochy, vytvoření manipulačního prostoru pozemku p. č. 2709/4 k.ú. Podmokly</t>
  </si>
  <si>
    <t>nové moduly informační systém</t>
  </si>
  <si>
    <t>úklid kancelářských prostor ředitelství Státní plavební správy</t>
  </si>
  <si>
    <t>úklid kancelářských prostor budovy pobočky Děčín Státní plavební správy</t>
  </si>
  <si>
    <t>úklid kancelářských prostor budovy ředitelství Státní plavební správy</t>
  </si>
  <si>
    <t xml:space="preserve">kancelářské potřeby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</si>
</sst>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42">
    <font>
      <sz val="10"/>
      <color theme="1"/>
      <name val="Arial"/>
      <family val="2"/>
    </font>
    <font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n"/>
      <top style="thin"/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ck"/>
      <top style="thin"/>
      <bottom style="medium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ck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0" xfId="0" applyFont="1" applyBorder="1" applyAlignment="1">
      <alignment wrapText="1"/>
    </xf>
    <xf numFmtId="0" fontId="24" fillId="0" borderId="11" xfId="0" applyFont="1" applyBorder="1" applyAlignment="1">
      <alignment wrapText="1"/>
    </xf>
    <xf numFmtId="0" fontId="24" fillId="0" borderId="12" xfId="0" applyFont="1" applyBorder="1" applyAlignment="1">
      <alignment wrapText="1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14" fontId="0" fillId="0" borderId="14" xfId="0" applyNumberFormat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14" fontId="0" fillId="0" borderId="17" xfId="0" applyNumberFormat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14" fontId="0" fillId="0" borderId="17" xfId="0" applyNumberFormat="1" applyBorder="1" applyAlignment="1">
      <alignment/>
    </xf>
    <xf numFmtId="14" fontId="0" fillId="0" borderId="17" xfId="0" applyNumberFormat="1" applyFill="1" applyBorder="1" applyAlignment="1">
      <alignment horizontal="left" wrapText="1"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19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14" fontId="0" fillId="0" borderId="20" xfId="0" applyNumberFormat="1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wrapText="1"/>
    </xf>
    <xf numFmtId="14" fontId="0" fillId="0" borderId="0" xfId="0" applyNumberFormat="1" applyBorder="1" applyAlignment="1">
      <alignment horizontal="left" wrapText="1"/>
    </xf>
    <xf numFmtId="0" fontId="0" fillId="0" borderId="22" xfId="0" applyBorder="1" applyAlignment="1">
      <alignment horizontal="left" wrapText="1"/>
    </xf>
    <xf numFmtId="14" fontId="0" fillId="0" borderId="22" xfId="0" applyNumberFormat="1" applyBorder="1" applyAlignment="1">
      <alignment horizontal="left" wrapText="1"/>
    </xf>
    <xf numFmtId="0" fontId="0" fillId="0" borderId="22" xfId="0" applyFill="1" applyBorder="1" applyAlignment="1">
      <alignment horizontal="left" wrapText="1"/>
    </xf>
    <xf numFmtId="14" fontId="0" fillId="0" borderId="22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horizontal="left" wrapText="1"/>
    </xf>
    <xf numFmtId="3" fontId="0" fillId="0" borderId="27" xfId="0" applyNumberFormat="1" applyBorder="1" applyAlignment="1">
      <alignment horizontal="left" wrapText="1"/>
    </xf>
    <xf numFmtId="0" fontId="0" fillId="0" borderId="28" xfId="0" applyBorder="1" applyAlignment="1">
      <alignment horizontal="left" wrapText="1"/>
    </xf>
    <xf numFmtId="3" fontId="0" fillId="0" borderId="29" xfId="0" applyNumberFormat="1" applyBorder="1" applyAlignment="1">
      <alignment horizontal="left" wrapText="1"/>
    </xf>
    <xf numFmtId="0" fontId="0" fillId="0" borderId="16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26" xfId="0" applyFill="1" applyBorder="1" applyAlignment="1">
      <alignment horizontal="left" wrapText="1"/>
    </xf>
    <xf numFmtId="0" fontId="0" fillId="0" borderId="27" xfId="0" applyFill="1" applyBorder="1" applyAlignment="1">
      <alignment horizontal="left" wrapText="1"/>
    </xf>
    <xf numFmtId="0" fontId="0" fillId="0" borderId="16" xfId="0" applyFill="1" applyBorder="1" applyAlignment="1">
      <alignment wrapText="1"/>
    </xf>
    <xf numFmtId="0" fontId="0" fillId="0" borderId="17" xfId="0" applyFill="1" applyBorder="1" applyAlignment="1">
      <alignment wrapText="1"/>
    </xf>
    <xf numFmtId="0" fontId="0" fillId="0" borderId="18" xfId="0" applyFill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Fill="1" applyBorder="1" applyAlignment="1">
      <alignment wrapText="1"/>
    </xf>
    <xf numFmtId="0" fontId="0" fillId="0" borderId="20" xfId="0" applyFill="1" applyBorder="1" applyAlignment="1">
      <alignment wrapText="1"/>
    </xf>
    <xf numFmtId="0" fontId="0" fillId="0" borderId="21" xfId="0" applyFill="1" applyBorder="1" applyAlignment="1">
      <alignment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4" fontId="0" fillId="0" borderId="17" xfId="0" applyNumberFormat="1" applyFill="1" applyBorder="1" applyAlignment="1">
      <alignment wrapText="1"/>
    </xf>
    <xf numFmtId="14" fontId="0" fillId="0" borderId="20" xfId="0" applyNumberFormat="1" applyFill="1" applyBorder="1" applyAlignment="1">
      <alignment wrapText="1"/>
    </xf>
    <xf numFmtId="14" fontId="0" fillId="0" borderId="17" xfId="0" applyNumberFormat="1" applyBorder="1" applyAlignment="1">
      <alignment wrapText="1"/>
    </xf>
    <xf numFmtId="0" fontId="0" fillId="0" borderId="24" xfId="0" applyFill="1" applyBorder="1" applyAlignment="1">
      <alignment wrapText="1"/>
    </xf>
    <xf numFmtId="14" fontId="0" fillId="0" borderId="24" xfId="0" applyNumberFormat="1" applyBorder="1" applyAlignment="1">
      <alignment/>
    </xf>
    <xf numFmtId="0" fontId="0" fillId="0" borderId="25" xfId="0" applyFill="1" applyBorder="1" applyAlignment="1">
      <alignment wrapText="1"/>
    </xf>
    <xf numFmtId="0" fontId="0" fillId="0" borderId="17" xfId="0" applyFill="1" applyBorder="1" applyAlignment="1">
      <alignment wrapText="1"/>
    </xf>
    <xf numFmtId="0" fontId="0" fillId="0" borderId="17" xfId="0" applyBorder="1" applyAlignment="1">
      <alignment/>
    </xf>
    <xf numFmtId="14" fontId="0" fillId="0" borderId="17" xfId="0" applyNumberFormat="1" applyBorder="1" applyAlignment="1">
      <alignment/>
    </xf>
    <xf numFmtId="0" fontId="0" fillId="0" borderId="18" xfId="0" applyBorder="1" applyAlignment="1">
      <alignment wrapText="1"/>
    </xf>
    <xf numFmtId="0" fontId="0" fillId="0" borderId="18" xfId="0" applyFill="1" applyBorder="1" applyAlignment="1">
      <alignment wrapText="1"/>
    </xf>
    <xf numFmtId="0" fontId="0" fillId="0" borderId="17" xfId="0" applyBorder="1" applyAlignment="1">
      <alignment wrapText="1"/>
    </xf>
    <xf numFmtId="14" fontId="0" fillId="0" borderId="17" xfId="0" applyNumberFormat="1" applyBorder="1" applyAlignment="1">
      <alignment wrapText="1"/>
    </xf>
    <xf numFmtId="0" fontId="0" fillId="0" borderId="28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17" xfId="0" applyFont="1" applyBorder="1" applyAlignment="1">
      <alignment horizontal="left" wrapText="1"/>
    </xf>
    <xf numFmtId="2" fontId="0" fillId="0" borderId="21" xfId="0" applyNumberFormat="1" applyBorder="1" applyAlignment="1">
      <alignment horizontal="center" wrapText="1"/>
    </xf>
    <xf numFmtId="2" fontId="0" fillId="4" borderId="21" xfId="0" applyNumberFormat="1" applyFill="1" applyBorder="1" applyAlignment="1">
      <alignment horizontal="center" wrapText="1"/>
    </xf>
    <xf numFmtId="0" fontId="0" fillId="4" borderId="21" xfId="0" applyFill="1" applyBorder="1" applyAlignment="1">
      <alignment horizontal="center" wrapText="1"/>
    </xf>
    <xf numFmtId="0" fontId="0" fillId="4" borderId="20" xfId="0" applyFill="1" applyBorder="1" applyAlignment="1">
      <alignment horizontal="left" wrapText="1"/>
    </xf>
    <xf numFmtId="14" fontId="0" fillId="4" borderId="20" xfId="0" applyNumberFormat="1" applyFill="1" applyBorder="1" applyAlignment="1">
      <alignment horizontal="left" wrapText="1"/>
    </xf>
    <xf numFmtId="0" fontId="0" fillId="4" borderId="19" xfId="0" applyFill="1" applyBorder="1" applyAlignment="1">
      <alignment horizontal="left" wrapText="1"/>
    </xf>
    <xf numFmtId="2" fontId="0" fillId="33" borderId="21" xfId="0" applyNumberFormat="1" applyFill="1" applyBorder="1" applyAlignment="1">
      <alignment horizontal="center" wrapText="1"/>
    </xf>
    <xf numFmtId="0" fontId="0" fillId="4" borderId="17" xfId="0" applyFont="1" applyFill="1" applyBorder="1" applyAlignment="1">
      <alignment horizontal="left" wrapText="1"/>
    </xf>
    <xf numFmtId="0" fontId="0" fillId="7" borderId="19" xfId="0" applyFill="1" applyBorder="1" applyAlignment="1">
      <alignment horizontal="left" wrapText="1"/>
    </xf>
    <xf numFmtId="0" fontId="0" fillId="7" borderId="20" xfId="0" applyFill="1" applyBorder="1" applyAlignment="1">
      <alignment horizontal="left" wrapText="1"/>
    </xf>
    <xf numFmtId="14" fontId="0" fillId="7" borderId="20" xfId="0" applyNumberFormat="1" applyFill="1" applyBorder="1" applyAlignment="1">
      <alignment horizontal="left" wrapText="1"/>
    </xf>
    <xf numFmtId="2" fontId="0" fillId="7" borderId="21" xfId="0" applyNumberFormat="1" applyFill="1" applyBorder="1" applyAlignment="1">
      <alignment horizontal="center" wrapText="1"/>
    </xf>
    <xf numFmtId="0" fontId="0" fillId="7" borderId="21" xfId="0" applyFill="1" applyBorder="1" applyAlignment="1">
      <alignment horizontal="center" wrapText="1"/>
    </xf>
    <xf numFmtId="0" fontId="0" fillId="7" borderId="17" xfId="0" applyFont="1" applyFill="1" applyBorder="1" applyAlignment="1">
      <alignment horizontal="left" wrapText="1"/>
    </xf>
    <xf numFmtId="0" fontId="0" fillId="7" borderId="30" xfId="0" applyFill="1" applyBorder="1" applyAlignment="1">
      <alignment wrapText="1"/>
    </xf>
    <xf numFmtId="0" fontId="0" fillId="4" borderId="16" xfId="0" applyFill="1" applyBorder="1" applyAlignment="1">
      <alignment horizontal="left" wrapText="1"/>
    </xf>
    <xf numFmtId="0" fontId="0" fillId="4" borderId="17" xfId="0" applyFill="1" applyBorder="1" applyAlignment="1">
      <alignment horizontal="left" wrapText="1"/>
    </xf>
    <xf numFmtId="14" fontId="0" fillId="4" borderId="17" xfId="0" applyNumberFormat="1" applyFill="1" applyBorder="1" applyAlignment="1">
      <alignment horizontal="left" wrapText="1"/>
    </xf>
    <xf numFmtId="0" fontId="0" fillId="33" borderId="18" xfId="0" applyFill="1" applyBorder="1" applyAlignment="1">
      <alignment horizontal="left" wrapText="1"/>
    </xf>
    <xf numFmtId="0" fontId="3" fillId="33" borderId="18" xfId="0" applyFont="1" applyFill="1" applyBorder="1" applyAlignment="1">
      <alignment wrapText="1"/>
    </xf>
    <xf numFmtId="0" fontId="0" fillId="33" borderId="18" xfId="0" applyFill="1" applyBorder="1" applyAlignment="1">
      <alignment wrapText="1"/>
    </xf>
    <xf numFmtId="0" fontId="0" fillId="33" borderId="21" xfId="0" applyFill="1" applyBorder="1" applyAlignment="1">
      <alignment wrapText="1"/>
    </xf>
    <xf numFmtId="0" fontId="0" fillId="0" borderId="31" xfId="0" applyBorder="1" applyAlignment="1">
      <alignment/>
    </xf>
    <xf numFmtId="0" fontId="0" fillId="0" borderId="31" xfId="0" applyFill="1" applyBorder="1" applyAlignment="1">
      <alignment wrapText="1"/>
    </xf>
    <xf numFmtId="0" fontId="0" fillId="0" borderId="23" xfId="0" applyFill="1" applyBorder="1" applyAlignment="1">
      <alignment wrapText="1"/>
    </xf>
    <xf numFmtId="14" fontId="0" fillId="0" borderId="18" xfId="0" applyNumberFormat="1" applyFill="1" applyBorder="1" applyAlignment="1">
      <alignment wrapText="1"/>
    </xf>
    <xf numFmtId="0" fontId="0" fillId="0" borderId="32" xfId="0" applyFill="1" applyBorder="1" applyAlignment="1">
      <alignment wrapText="1"/>
    </xf>
    <xf numFmtId="0" fontId="0" fillId="0" borderId="22" xfId="0" applyFill="1" applyBorder="1" applyAlignment="1">
      <alignment wrapText="1"/>
    </xf>
    <xf numFmtId="14" fontId="0" fillId="0" borderId="27" xfId="0" applyNumberFormat="1" applyFill="1" applyBorder="1" applyAlignment="1">
      <alignment wrapText="1"/>
    </xf>
    <xf numFmtId="14" fontId="0" fillId="33" borderId="18" xfId="0" applyNumberFormat="1" applyFill="1" applyBorder="1" applyAlignment="1">
      <alignment wrapText="1"/>
    </xf>
    <xf numFmtId="3" fontId="0" fillId="33" borderId="18" xfId="0" applyNumberFormat="1" applyFill="1" applyBorder="1" applyAlignment="1">
      <alignment wrapText="1"/>
    </xf>
    <xf numFmtId="0" fontId="24" fillId="0" borderId="10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39" fillId="0" borderId="33" xfId="0" applyFont="1" applyBorder="1" applyAlignment="1">
      <alignment horizontal="center"/>
    </xf>
    <xf numFmtId="0" fontId="39" fillId="0" borderId="34" xfId="0" applyFont="1" applyBorder="1" applyAlignment="1">
      <alignment horizontal="center"/>
    </xf>
    <xf numFmtId="0" fontId="39" fillId="0" borderId="35" xfId="0" applyFont="1" applyBorder="1" applyAlignment="1">
      <alignment horizontal="center"/>
    </xf>
    <xf numFmtId="0" fontId="0" fillId="0" borderId="36" xfId="0" applyFill="1" applyBorder="1" applyAlignment="1">
      <alignment wrapText="1"/>
    </xf>
    <xf numFmtId="0" fontId="0" fillId="0" borderId="37" xfId="0" applyBorder="1" applyAlignment="1">
      <alignment wrapText="1"/>
    </xf>
    <xf numFmtId="0" fontId="0" fillId="0" borderId="38" xfId="0" applyBorder="1" applyAlignment="1">
      <alignment wrapText="1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 wrapText="1"/>
    </xf>
    <xf numFmtId="0" fontId="0" fillId="0" borderId="39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24" fillId="0" borderId="39" xfId="0" applyFont="1" applyBorder="1" applyAlignment="1">
      <alignment horizontal="center"/>
    </xf>
    <xf numFmtId="0" fontId="24" fillId="0" borderId="40" xfId="0" applyFont="1" applyBorder="1" applyAlignment="1">
      <alignment horizontal="center"/>
    </xf>
    <xf numFmtId="0" fontId="24" fillId="0" borderId="41" xfId="0" applyFont="1" applyBorder="1" applyAlignment="1">
      <alignment horizontal="center"/>
    </xf>
    <xf numFmtId="0" fontId="40" fillId="0" borderId="43" xfId="0" applyFont="1" applyBorder="1" applyAlignment="1">
      <alignment horizontal="center"/>
    </xf>
    <xf numFmtId="0" fontId="41" fillId="0" borderId="44" xfId="0" applyFont="1" applyBorder="1" applyAlignment="1">
      <alignment horizontal="center"/>
    </xf>
    <xf numFmtId="0" fontId="41" fillId="0" borderId="45" xfId="0" applyFont="1" applyBorder="1" applyAlignment="1">
      <alignment horizontal="center"/>
    </xf>
    <xf numFmtId="0" fontId="39" fillId="0" borderId="46" xfId="0" applyFont="1" applyBorder="1" applyAlignment="1">
      <alignment horizontal="center"/>
    </xf>
    <xf numFmtId="0" fontId="39" fillId="0" borderId="47" xfId="0" applyFont="1" applyBorder="1" applyAlignment="1">
      <alignment horizontal="center"/>
    </xf>
    <xf numFmtId="0" fontId="39" fillId="0" borderId="48" xfId="0" applyFont="1" applyBorder="1" applyAlignment="1">
      <alignment horizontal="center"/>
    </xf>
    <xf numFmtId="0" fontId="24" fillId="0" borderId="49" xfId="0" applyFont="1" applyBorder="1" applyAlignment="1">
      <alignment horizontal="center"/>
    </xf>
    <xf numFmtId="0" fontId="24" fillId="0" borderId="50" xfId="0" applyFont="1" applyBorder="1" applyAlignment="1">
      <alignment horizontal="center"/>
    </xf>
    <xf numFmtId="0" fontId="24" fillId="0" borderId="51" xfId="0" applyFont="1" applyBorder="1" applyAlignment="1">
      <alignment horizontal="center"/>
    </xf>
    <xf numFmtId="0" fontId="0" fillId="33" borderId="19" xfId="0" applyFill="1" applyBorder="1" applyAlignment="1">
      <alignment horizontal="left" wrapText="1"/>
    </xf>
    <xf numFmtId="0" fontId="0" fillId="33" borderId="17" xfId="0" applyFont="1" applyFill="1" applyBorder="1" applyAlignment="1">
      <alignment horizontal="left" wrapText="1"/>
    </xf>
    <xf numFmtId="0" fontId="0" fillId="33" borderId="20" xfId="0" applyFill="1" applyBorder="1" applyAlignment="1">
      <alignment horizontal="left" wrapText="1"/>
    </xf>
    <xf numFmtId="0" fontId="0" fillId="33" borderId="0" xfId="0" applyFill="1" applyAlignment="1">
      <alignment/>
    </xf>
    <xf numFmtId="0" fontId="0" fillId="33" borderId="17" xfId="0" applyFill="1" applyBorder="1" applyAlignment="1">
      <alignment horizontal="left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6"/>
  <sheetViews>
    <sheetView zoomScalePageLayoutView="0" workbookViewId="0" topLeftCell="A1">
      <selection activeCell="E85" sqref="E85"/>
    </sheetView>
  </sheetViews>
  <sheetFormatPr defaultColWidth="9.140625" defaultRowHeight="12.75"/>
  <cols>
    <col min="1" max="1" width="11.140625" style="0" customWidth="1"/>
    <col min="2" max="2" width="27.7109375" style="0" customWidth="1"/>
    <col min="3" max="3" width="17.421875" style="0" customWidth="1"/>
    <col min="4" max="4" width="18.7109375" style="0" customWidth="1"/>
    <col min="5" max="5" width="28.7109375" style="0" customWidth="1"/>
    <col min="6" max="7" width="10.140625" style="0" customWidth="1"/>
    <col min="8" max="8" width="10.7109375" style="0" customWidth="1"/>
  </cols>
  <sheetData>
    <row r="1" spans="1:8" ht="24" customHeight="1" thickBot="1" thickTop="1">
      <c r="A1" s="103" t="s">
        <v>8</v>
      </c>
      <c r="B1" s="104"/>
      <c r="C1" s="104"/>
      <c r="D1" s="104"/>
      <c r="E1" s="104"/>
      <c r="F1" s="104"/>
      <c r="G1" s="104"/>
      <c r="H1" s="105"/>
    </row>
    <row r="2" spans="1:8" ht="19.5" customHeight="1" thickBot="1">
      <c r="A2" s="100" t="s">
        <v>106</v>
      </c>
      <c r="B2" s="101"/>
      <c r="C2" s="101"/>
      <c r="D2" s="101"/>
      <c r="E2" s="101"/>
      <c r="F2" s="101"/>
      <c r="G2" s="101"/>
      <c r="H2" s="102"/>
    </row>
    <row r="3" spans="1:8" ht="39.75" customHeight="1" thickBot="1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4" t="s">
        <v>153</v>
      </c>
    </row>
    <row r="4" spans="1:8" ht="39.75" customHeight="1">
      <c r="A4" s="5" t="s">
        <v>11</v>
      </c>
      <c r="B4" s="6" t="s">
        <v>12</v>
      </c>
      <c r="C4" s="6" t="s">
        <v>39</v>
      </c>
      <c r="D4" s="6" t="s">
        <v>13</v>
      </c>
      <c r="E4" s="6" t="s">
        <v>434</v>
      </c>
      <c r="F4" s="7">
        <v>40182</v>
      </c>
      <c r="G4" s="7">
        <v>40182</v>
      </c>
      <c r="H4" s="8" t="s">
        <v>154</v>
      </c>
    </row>
    <row r="5" spans="1:8" ht="38.25">
      <c r="A5" s="9" t="s">
        <v>16</v>
      </c>
      <c r="B5" s="10" t="s">
        <v>17</v>
      </c>
      <c r="C5" s="12" t="s">
        <v>20</v>
      </c>
      <c r="D5" s="10" t="s">
        <v>18</v>
      </c>
      <c r="E5" s="10" t="s">
        <v>19</v>
      </c>
      <c r="F5" s="12">
        <v>40260</v>
      </c>
      <c r="G5" s="12">
        <v>40260</v>
      </c>
      <c r="H5" s="87" t="s">
        <v>415</v>
      </c>
    </row>
    <row r="6" spans="1:8" ht="25.5">
      <c r="A6" s="9" t="s">
        <v>21</v>
      </c>
      <c r="B6" s="10" t="s">
        <v>22</v>
      </c>
      <c r="C6" s="10" t="s">
        <v>46</v>
      </c>
      <c r="D6" s="10" t="s">
        <v>23</v>
      </c>
      <c r="E6" s="10" t="s">
        <v>24</v>
      </c>
      <c r="F6" s="12">
        <v>40298</v>
      </c>
      <c r="G6" s="12">
        <v>40299</v>
      </c>
      <c r="H6" s="11" t="s">
        <v>155</v>
      </c>
    </row>
    <row r="7" spans="1:8" ht="25.5">
      <c r="A7" s="9" t="s">
        <v>25</v>
      </c>
      <c r="B7" s="10" t="s">
        <v>14</v>
      </c>
      <c r="C7" s="10" t="s">
        <v>26</v>
      </c>
      <c r="D7" s="10" t="s">
        <v>15</v>
      </c>
      <c r="E7" s="10" t="s">
        <v>433</v>
      </c>
      <c r="F7" s="12">
        <v>40298</v>
      </c>
      <c r="G7" s="12">
        <v>40299</v>
      </c>
      <c r="H7" s="11" t="s">
        <v>156</v>
      </c>
    </row>
    <row r="8" spans="1:8" ht="25.5">
      <c r="A8" s="9" t="s">
        <v>27</v>
      </c>
      <c r="B8" s="10" t="s">
        <v>28</v>
      </c>
      <c r="C8" s="10" t="s">
        <v>29</v>
      </c>
      <c r="D8" s="10" t="s">
        <v>30</v>
      </c>
      <c r="E8" s="10" t="s">
        <v>432</v>
      </c>
      <c r="F8" s="12">
        <v>40358</v>
      </c>
      <c r="G8" s="12">
        <v>40391</v>
      </c>
      <c r="H8" s="11" t="s">
        <v>157</v>
      </c>
    </row>
    <row r="9" spans="1:8" ht="38.25">
      <c r="A9" s="9" t="s">
        <v>31</v>
      </c>
      <c r="B9" s="10" t="s">
        <v>32</v>
      </c>
      <c r="C9" s="10"/>
      <c r="D9" s="10" t="s">
        <v>33</v>
      </c>
      <c r="E9" s="10" t="s">
        <v>34</v>
      </c>
      <c r="F9" s="12">
        <v>40373</v>
      </c>
      <c r="G9" s="12">
        <v>40393</v>
      </c>
      <c r="H9" s="11" t="s">
        <v>61</v>
      </c>
    </row>
    <row r="10" spans="1:8" ht="25.5">
      <c r="A10" s="9" t="s">
        <v>36</v>
      </c>
      <c r="B10" s="10" t="s">
        <v>12</v>
      </c>
      <c r="C10" s="10" t="s">
        <v>37</v>
      </c>
      <c r="D10" s="10" t="s">
        <v>38</v>
      </c>
      <c r="E10" s="10" t="s">
        <v>434</v>
      </c>
      <c r="F10" s="12">
        <v>40478</v>
      </c>
      <c r="G10" s="12">
        <v>40483</v>
      </c>
      <c r="H10" s="11" t="s">
        <v>158</v>
      </c>
    </row>
    <row r="11" spans="1:8" ht="51">
      <c r="A11" s="9" t="s">
        <v>40</v>
      </c>
      <c r="B11" s="10" t="s">
        <v>41</v>
      </c>
      <c r="C11" s="12">
        <v>40522</v>
      </c>
      <c r="D11" s="10" t="s">
        <v>42</v>
      </c>
      <c r="E11" s="10" t="s">
        <v>435</v>
      </c>
      <c r="F11" s="12">
        <v>40498</v>
      </c>
      <c r="G11" s="12">
        <v>40498</v>
      </c>
      <c r="H11" s="11" t="s">
        <v>159</v>
      </c>
    </row>
    <row r="12" spans="1:8" ht="25.5">
      <c r="A12" s="9" t="s">
        <v>43</v>
      </c>
      <c r="B12" s="10" t="s">
        <v>12</v>
      </c>
      <c r="C12" s="10" t="s">
        <v>44</v>
      </c>
      <c r="D12" s="10" t="s">
        <v>45</v>
      </c>
      <c r="E12" s="10" t="s">
        <v>431</v>
      </c>
      <c r="F12" s="12">
        <v>40504</v>
      </c>
      <c r="G12" s="12">
        <v>40504</v>
      </c>
      <c r="H12" s="11" t="s">
        <v>160</v>
      </c>
    </row>
    <row r="13" spans="1:8" ht="25.5">
      <c r="A13" s="9" t="s">
        <v>48</v>
      </c>
      <c r="B13" s="10" t="s">
        <v>12</v>
      </c>
      <c r="C13" s="12">
        <v>40522</v>
      </c>
      <c r="D13" s="10" t="s">
        <v>49</v>
      </c>
      <c r="E13" s="10" t="s">
        <v>430</v>
      </c>
      <c r="F13" s="12">
        <v>40508</v>
      </c>
      <c r="G13" s="12">
        <v>40508</v>
      </c>
      <c r="H13" s="11" t="s">
        <v>161</v>
      </c>
    </row>
    <row r="14" spans="1:8" ht="38.25">
      <c r="A14" s="9" t="s">
        <v>50</v>
      </c>
      <c r="B14" s="10" t="s">
        <v>35</v>
      </c>
      <c r="C14" s="12">
        <v>40543</v>
      </c>
      <c r="D14" s="10" t="s">
        <v>51</v>
      </c>
      <c r="E14" s="10" t="s">
        <v>429</v>
      </c>
      <c r="F14" s="12">
        <v>40519</v>
      </c>
      <c r="G14" s="12">
        <v>40519</v>
      </c>
      <c r="H14" s="11" t="s">
        <v>162</v>
      </c>
    </row>
    <row r="15" spans="1:8" ht="25.5">
      <c r="A15" s="9" t="s">
        <v>52</v>
      </c>
      <c r="B15" s="10" t="s">
        <v>35</v>
      </c>
      <c r="C15" s="12">
        <v>40543</v>
      </c>
      <c r="D15" s="10" t="s">
        <v>53</v>
      </c>
      <c r="E15" s="10" t="s">
        <v>54</v>
      </c>
      <c r="F15" s="12">
        <v>40521</v>
      </c>
      <c r="G15" s="12">
        <v>40521</v>
      </c>
      <c r="H15" s="11" t="s">
        <v>163</v>
      </c>
    </row>
    <row r="16" spans="1:8" ht="38.25">
      <c r="A16" s="9" t="s">
        <v>55</v>
      </c>
      <c r="B16" s="10" t="s">
        <v>56</v>
      </c>
      <c r="C16" s="12">
        <v>40543</v>
      </c>
      <c r="D16" s="10" t="s">
        <v>53</v>
      </c>
      <c r="E16" s="10" t="s">
        <v>57</v>
      </c>
      <c r="F16" s="12">
        <v>40522</v>
      </c>
      <c r="G16" s="12">
        <v>40522</v>
      </c>
      <c r="H16" s="11" t="s">
        <v>164</v>
      </c>
    </row>
    <row r="17" spans="1:8" ht="25.5">
      <c r="A17" s="9" t="s">
        <v>58</v>
      </c>
      <c r="B17" s="10" t="s">
        <v>35</v>
      </c>
      <c r="C17" s="12">
        <v>40543</v>
      </c>
      <c r="D17" s="10" t="s">
        <v>51</v>
      </c>
      <c r="E17" s="10" t="s">
        <v>428</v>
      </c>
      <c r="F17" s="12">
        <v>40526</v>
      </c>
      <c r="G17" s="12">
        <v>40526</v>
      </c>
      <c r="H17" s="11" t="s">
        <v>165</v>
      </c>
    </row>
    <row r="18" spans="1:8" ht="64.5" thickBot="1">
      <c r="A18" s="33" t="s">
        <v>59</v>
      </c>
      <c r="B18" s="26" t="s">
        <v>12</v>
      </c>
      <c r="C18" s="27">
        <v>40543</v>
      </c>
      <c r="D18" s="26" t="s">
        <v>60</v>
      </c>
      <c r="E18" s="26" t="s">
        <v>427</v>
      </c>
      <c r="F18" s="27">
        <v>40526</v>
      </c>
      <c r="G18" s="27">
        <v>40526</v>
      </c>
      <c r="H18" s="34" t="s">
        <v>166</v>
      </c>
    </row>
    <row r="19" spans="1:9" ht="12.75" customHeight="1" thickBot="1">
      <c r="A19" s="35"/>
      <c r="B19" s="24"/>
      <c r="C19" s="25"/>
      <c r="D19" s="24"/>
      <c r="E19" s="24"/>
      <c r="F19" s="25"/>
      <c r="G19" s="25"/>
      <c r="H19" s="36"/>
      <c r="I19" s="23"/>
    </row>
    <row r="20" spans="1:8" ht="19.5" customHeight="1" thickBot="1">
      <c r="A20" s="100" t="s">
        <v>107</v>
      </c>
      <c r="B20" s="101"/>
      <c r="C20" s="101"/>
      <c r="D20" s="101"/>
      <c r="E20" s="101"/>
      <c r="F20" s="101"/>
      <c r="G20" s="101"/>
      <c r="H20" s="102"/>
    </row>
    <row r="21" spans="1:8" ht="39.75" customHeight="1" thickBot="1">
      <c r="A21" s="2" t="s">
        <v>0</v>
      </c>
      <c r="B21" s="3" t="s">
        <v>1</v>
      </c>
      <c r="C21" s="3" t="s">
        <v>2</v>
      </c>
      <c r="D21" s="3" t="s">
        <v>3</v>
      </c>
      <c r="E21" s="3" t="s">
        <v>4</v>
      </c>
      <c r="F21" s="3" t="s">
        <v>5</v>
      </c>
      <c r="G21" s="3" t="s">
        <v>6</v>
      </c>
      <c r="H21" s="4" t="s">
        <v>153</v>
      </c>
    </row>
    <row r="22" spans="1:8" ht="25.5">
      <c r="A22" s="37" t="s">
        <v>62</v>
      </c>
      <c r="B22" s="13" t="s">
        <v>63</v>
      </c>
      <c r="C22" s="13" t="s">
        <v>29</v>
      </c>
      <c r="D22" s="13" t="s">
        <v>64</v>
      </c>
      <c r="E22" s="13" t="s">
        <v>426</v>
      </c>
      <c r="F22" s="14">
        <v>40639</v>
      </c>
      <c r="G22" s="14">
        <v>40639</v>
      </c>
      <c r="H22" s="88" t="s">
        <v>412</v>
      </c>
    </row>
    <row r="23" spans="1:8" ht="25.5">
      <c r="A23" s="37" t="s">
        <v>65</v>
      </c>
      <c r="B23" s="13" t="s">
        <v>66</v>
      </c>
      <c r="C23" s="13" t="s">
        <v>29</v>
      </c>
      <c r="D23" s="13" t="s">
        <v>67</v>
      </c>
      <c r="E23" s="13" t="s">
        <v>68</v>
      </c>
      <c r="F23" s="14">
        <v>40634</v>
      </c>
      <c r="G23" s="14">
        <v>40634</v>
      </c>
      <c r="H23" s="38" t="s">
        <v>167</v>
      </c>
    </row>
    <row r="24" spans="1:8" ht="25.5">
      <c r="A24" s="37" t="s">
        <v>69</v>
      </c>
      <c r="B24" s="13" t="s">
        <v>70</v>
      </c>
      <c r="C24" s="13" t="s">
        <v>29</v>
      </c>
      <c r="D24" s="13" t="s">
        <v>71</v>
      </c>
      <c r="E24" s="13" t="s">
        <v>72</v>
      </c>
      <c r="F24" s="14">
        <v>40666</v>
      </c>
      <c r="G24" s="14">
        <v>40666</v>
      </c>
      <c r="H24" s="38" t="s">
        <v>168</v>
      </c>
    </row>
    <row r="25" spans="1:8" ht="25.5">
      <c r="A25" s="37" t="s">
        <v>73</v>
      </c>
      <c r="B25" s="13" t="s">
        <v>12</v>
      </c>
      <c r="C25" s="14">
        <v>40716</v>
      </c>
      <c r="D25" s="13" t="s">
        <v>74</v>
      </c>
      <c r="E25" s="13" t="s">
        <v>75</v>
      </c>
      <c r="F25" s="14">
        <v>40683</v>
      </c>
      <c r="G25" s="14">
        <v>40683</v>
      </c>
      <c r="H25" s="38" t="s">
        <v>169</v>
      </c>
    </row>
    <row r="26" spans="1:8" ht="25.5">
      <c r="A26" s="37" t="s">
        <v>76</v>
      </c>
      <c r="B26" s="13" t="s">
        <v>77</v>
      </c>
      <c r="C26" s="13" t="s">
        <v>80</v>
      </c>
      <c r="D26" s="13" t="s">
        <v>78</v>
      </c>
      <c r="E26" s="13" t="s">
        <v>79</v>
      </c>
      <c r="F26" s="14">
        <v>40695</v>
      </c>
      <c r="G26" s="14">
        <v>40695</v>
      </c>
      <c r="H26" s="38" t="s">
        <v>170</v>
      </c>
    </row>
    <row r="27" spans="1:8" ht="25.5" customHeight="1">
      <c r="A27" s="37" t="s">
        <v>81</v>
      </c>
      <c r="B27" s="13" t="s">
        <v>63</v>
      </c>
      <c r="C27" s="13" t="s">
        <v>29</v>
      </c>
      <c r="D27" s="13" t="s">
        <v>64</v>
      </c>
      <c r="E27" s="13" t="s">
        <v>82</v>
      </c>
      <c r="F27" s="14">
        <v>40770</v>
      </c>
      <c r="G27" s="14">
        <v>40770</v>
      </c>
      <c r="H27" s="88" t="s">
        <v>409</v>
      </c>
    </row>
    <row r="28" spans="1:8" ht="25.5">
      <c r="A28" s="37" t="s">
        <v>83</v>
      </c>
      <c r="B28" s="13" t="s">
        <v>12</v>
      </c>
      <c r="C28" s="14">
        <v>40887</v>
      </c>
      <c r="D28" s="13" t="s">
        <v>53</v>
      </c>
      <c r="E28" s="13" t="s">
        <v>84</v>
      </c>
      <c r="F28" s="14">
        <v>40792</v>
      </c>
      <c r="G28" s="14">
        <v>40792</v>
      </c>
      <c r="H28" s="38" t="s">
        <v>171</v>
      </c>
    </row>
    <row r="29" spans="1:8" ht="25.5">
      <c r="A29" s="37" t="s">
        <v>85</v>
      </c>
      <c r="B29" s="13" t="s">
        <v>35</v>
      </c>
      <c r="C29" s="14">
        <v>40816</v>
      </c>
      <c r="D29" s="13" t="s">
        <v>86</v>
      </c>
      <c r="E29" s="13" t="s">
        <v>425</v>
      </c>
      <c r="F29" s="14">
        <v>40798</v>
      </c>
      <c r="G29" s="14">
        <v>40798</v>
      </c>
      <c r="H29" s="38" t="s">
        <v>172</v>
      </c>
    </row>
    <row r="30" spans="1:8" ht="25.5">
      <c r="A30" s="37" t="s">
        <v>87</v>
      </c>
      <c r="B30" s="13" t="s">
        <v>35</v>
      </c>
      <c r="C30" s="14">
        <v>40816</v>
      </c>
      <c r="D30" s="13" t="s">
        <v>88</v>
      </c>
      <c r="E30" s="13" t="s">
        <v>89</v>
      </c>
      <c r="F30" s="14">
        <v>40801</v>
      </c>
      <c r="G30" s="14">
        <v>40801</v>
      </c>
      <c r="H30" s="38" t="s">
        <v>173</v>
      </c>
    </row>
    <row r="31" spans="1:8" ht="38.25">
      <c r="A31" s="37" t="s">
        <v>90</v>
      </c>
      <c r="B31" s="13" t="s">
        <v>35</v>
      </c>
      <c r="C31" s="14">
        <v>40832</v>
      </c>
      <c r="D31" s="13" t="s">
        <v>51</v>
      </c>
      <c r="E31" s="13" t="s">
        <v>91</v>
      </c>
      <c r="F31" s="14">
        <v>40802</v>
      </c>
      <c r="G31" s="15">
        <v>40802</v>
      </c>
      <c r="H31" s="38" t="s">
        <v>174</v>
      </c>
    </row>
    <row r="32" spans="1:8" ht="25.5">
      <c r="A32" s="37" t="s">
        <v>92</v>
      </c>
      <c r="B32" s="13" t="s">
        <v>35</v>
      </c>
      <c r="C32" s="14">
        <v>40816</v>
      </c>
      <c r="D32" s="13" t="s">
        <v>53</v>
      </c>
      <c r="E32" s="13" t="s">
        <v>93</v>
      </c>
      <c r="F32" s="14">
        <v>40805</v>
      </c>
      <c r="G32" s="14">
        <v>40805</v>
      </c>
      <c r="H32" s="38" t="s">
        <v>175</v>
      </c>
    </row>
    <row r="33" spans="1:8" ht="38.25">
      <c r="A33" s="37" t="s">
        <v>94</v>
      </c>
      <c r="B33" s="13" t="s">
        <v>12</v>
      </c>
      <c r="C33" s="14">
        <v>40846</v>
      </c>
      <c r="D33" s="13" t="s">
        <v>95</v>
      </c>
      <c r="E33" s="13" t="s">
        <v>96</v>
      </c>
      <c r="F33" s="14">
        <v>40812</v>
      </c>
      <c r="G33" s="14">
        <v>40812</v>
      </c>
      <c r="H33" s="38" t="s">
        <v>176</v>
      </c>
    </row>
    <row r="34" spans="1:8" ht="51">
      <c r="A34" s="37" t="s">
        <v>97</v>
      </c>
      <c r="B34" s="13" t="s">
        <v>12</v>
      </c>
      <c r="C34" s="14">
        <v>40892</v>
      </c>
      <c r="D34" s="13" t="s">
        <v>98</v>
      </c>
      <c r="E34" s="13" t="s">
        <v>99</v>
      </c>
      <c r="F34" s="13" t="s">
        <v>100</v>
      </c>
      <c r="G34" s="14">
        <v>41965</v>
      </c>
      <c r="H34" s="38" t="s">
        <v>177</v>
      </c>
    </row>
    <row r="35" spans="1:8" ht="25.5">
      <c r="A35" s="37" t="s">
        <v>101</v>
      </c>
      <c r="B35" s="13" t="s">
        <v>35</v>
      </c>
      <c r="C35" s="17"/>
      <c r="D35" s="13" t="s">
        <v>53</v>
      </c>
      <c r="E35" s="13" t="s">
        <v>102</v>
      </c>
      <c r="F35" s="14">
        <v>40872</v>
      </c>
      <c r="G35" s="14">
        <v>40872</v>
      </c>
      <c r="H35" s="38" t="s">
        <v>178</v>
      </c>
    </row>
    <row r="36" spans="1:8" ht="39" thickBot="1">
      <c r="A36" s="39" t="s">
        <v>103</v>
      </c>
      <c r="B36" s="28" t="s">
        <v>12</v>
      </c>
      <c r="C36" s="29">
        <v>40886</v>
      </c>
      <c r="D36" s="28" t="s">
        <v>60</v>
      </c>
      <c r="E36" s="28" t="s">
        <v>104</v>
      </c>
      <c r="F36" s="29">
        <v>40879</v>
      </c>
      <c r="G36" s="29">
        <v>40879</v>
      </c>
      <c r="H36" s="40" t="s">
        <v>179</v>
      </c>
    </row>
    <row r="37" spans="1:8" s="23" customFormat="1" ht="12.75" customHeight="1" thickBot="1">
      <c r="A37" s="109"/>
      <c r="B37" s="110"/>
      <c r="C37" s="110"/>
      <c r="D37" s="110"/>
      <c r="E37" s="110"/>
      <c r="F37" s="110"/>
      <c r="G37" s="110"/>
      <c r="H37" s="111"/>
    </row>
    <row r="38" spans="1:8" ht="19.5" customHeight="1" thickBot="1">
      <c r="A38" s="100" t="s">
        <v>108</v>
      </c>
      <c r="B38" s="101"/>
      <c r="C38" s="101"/>
      <c r="D38" s="101"/>
      <c r="E38" s="101"/>
      <c r="F38" s="101"/>
      <c r="G38" s="101"/>
      <c r="H38" s="102"/>
    </row>
    <row r="39" spans="1:8" ht="39.75" customHeight="1" thickBot="1">
      <c r="A39" s="2" t="s">
        <v>0</v>
      </c>
      <c r="B39" s="3" t="s">
        <v>1</v>
      </c>
      <c r="C39" s="3" t="s">
        <v>2</v>
      </c>
      <c r="D39" s="3" t="s">
        <v>3</v>
      </c>
      <c r="E39" s="3" t="s">
        <v>4</v>
      </c>
      <c r="F39" s="3" t="s">
        <v>5</v>
      </c>
      <c r="G39" s="3" t="s">
        <v>6</v>
      </c>
      <c r="H39" s="4" t="s">
        <v>153</v>
      </c>
    </row>
    <row r="40" spans="1:8" ht="38.25">
      <c r="A40" s="41" t="s">
        <v>111</v>
      </c>
      <c r="B40" s="42" t="s">
        <v>112</v>
      </c>
      <c r="C40" s="53">
        <v>42004</v>
      </c>
      <c r="D40" s="42" t="s">
        <v>113</v>
      </c>
      <c r="E40" s="42" t="s">
        <v>114</v>
      </c>
      <c r="F40" s="53">
        <v>40938</v>
      </c>
      <c r="G40" s="53">
        <v>40940</v>
      </c>
      <c r="H40" s="43" t="s">
        <v>122</v>
      </c>
    </row>
    <row r="41" spans="1:8" ht="25.5">
      <c r="A41" s="41" t="s">
        <v>115</v>
      </c>
      <c r="B41" s="59" t="s">
        <v>116</v>
      </c>
      <c r="C41" s="53"/>
      <c r="D41" s="59" t="s">
        <v>117</v>
      </c>
      <c r="E41" s="59" t="s">
        <v>118</v>
      </c>
      <c r="F41" s="53">
        <v>41011</v>
      </c>
      <c r="G41" s="53">
        <v>41030</v>
      </c>
      <c r="H41" s="89" t="s">
        <v>408</v>
      </c>
    </row>
    <row r="42" spans="1:8" ht="38.25">
      <c r="A42" s="41" t="s">
        <v>119</v>
      </c>
      <c r="B42" s="59" t="s">
        <v>120</v>
      </c>
      <c r="C42" s="53">
        <v>41274</v>
      </c>
      <c r="D42" s="59" t="s">
        <v>133</v>
      </c>
      <c r="E42" s="59" t="s">
        <v>121</v>
      </c>
      <c r="F42" s="53">
        <v>41029</v>
      </c>
      <c r="G42" s="53">
        <v>41029</v>
      </c>
      <c r="H42" s="94" t="s">
        <v>123</v>
      </c>
    </row>
    <row r="43" spans="1:8" ht="25.5">
      <c r="A43" s="41" t="s">
        <v>124</v>
      </c>
      <c r="B43" s="59" t="s">
        <v>47</v>
      </c>
      <c r="C43" s="53" t="s">
        <v>29</v>
      </c>
      <c r="D43" s="59" t="s">
        <v>125</v>
      </c>
      <c r="E43" s="59" t="s">
        <v>126</v>
      </c>
      <c r="F43" s="53">
        <v>41099</v>
      </c>
      <c r="G43" s="53">
        <v>41099</v>
      </c>
      <c r="H43" s="98" t="s">
        <v>413</v>
      </c>
    </row>
    <row r="44" spans="1:8" ht="25.5">
      <c r="A44" s="41" t="s">
        <v>127</v>
      </c>
      <c r="B44" s="59" t="s">
        <v>12</v>
      </c>
      <c r="C44" s="53"/>
      <c r="D44" s="59" t="s">
        <v>128</v>
      </c>
      <c r="E44" s="59" t="s">
        <v>129</v>
      </c>
      <c r="F44" s="53">
        <v>41131</v>
      </c>
      <c r="G44" s="53">
        <v>41131</v>
      </c>
      <c r="H44" s="94" t="s">
        <v>130</v>
      </c>
    </row>
    <row r="45" spans="1:8" ht="63.75">
      <c r="A45" s="41" t="s">
        <v>131</v>
      </c>
      <c r="B45" s="59" t="s">
        <v>12</v>
      </c>
      <c r="C45" s="53">
        <v>41243</v>
      </c>
      <c r="D45" s="59" t="s">
        <v>132</v>
      </c>
      <c r="E45" s="59" t="s">
        <v>135</v>
      </c>
      <c r="F45" s="53">
        <v>41135</v>
      </c>
      <c r="G45" s="53">
        <v>41135</v>
      </c>
      <c r="H45" s="94" t="s">
        <v>134</v>
      </c>
    </row>
    <row r="46" spans="1:8" ht="25.5">
      <c r="A46" s="41" t="s">
        <v>136</v>
      </c>
      <c r="B46" s="59" t="s">
        <v>12</v>
      </c>
      <c r="C46" s="53">
        <v>41274</v>
      </c>
      <c r="D46" s="59" t="s">
        <v>137</v>
      </c>
      <c r="E46" s="59" t="s">
        <v>436</v>
      </c>
      <c r="F46" s="53">
        <v>41135</v>
      </c>
      <c r="G46" s="53">
        <v>41135</v>
      </c>
      <c r="H46" s="94" t="s">
        <v>138</v>
      </c>
    </row>
    <row r="47" spans="1:8" ht="25.5">
      <c r="A47" s="41" t="s">
        <v>139</v>
      </c>
      <c r="B47" s="59" t="s">
        <v>12</v>
      </c>
      <c r="C47" s="53">
        <v>41274</v>
      </c>
      <c r="D47" s="59" t="s">
        <v>140</v>
      </c>
      <c r="E47" s="59" t="s">
        <v>141</v>
      </c>
      <c r="F47" s="53">
        <v>41142</v>
      </c>
      <c r="G47" s="53">
        <v>41142</v>
      </c>
      <c r="H47" s="94" t="s">
        <v>142</v>
      </c>
    </row>
    <row r="48" spans="1:8" ht="63.75">
      <c r="A48" s="41" t="s">
        <v>143</v>
      </c>
      <c r="B48" s="59" t="s">
        <v>35</v>
      </c>
      <c r="C48" s="53">
        <v>41274</v>
      </c>
      <c r="D48" s="59" t="s">
        <v>137</v>
      </c>
      <c r="E48" s="59" t="s">
        <v>144</v>
      </c>
      <c r="F48" s="53">
        <v>41171</v>
      </c>
      <c r="G48" s="53">
        <v>41171</v>
      </c>
      <c r="H48" s="94" t="s">
        <v>145</v>
      </c>
    </row>
    <row r="49" spans="1:8" ht="25.5">
      <c r="A49" s="41" t="s">
        <v>146</v>
      </c>
      <c r="B49" s="59" t="s">
        <v>12</v>
      </c>
      <c r="C49" s="53">
        <v>41639</v>
      </c>
      <c r="D49" s="59" t="s">
        <v>147</v>
      </c>
      <c r="E49" s="59" t="s">
        <v>437</v>
      </c>
      <c r="F49" s="53">
        <v>41256</v>
      </c>
      <c r="G49" s="53">
        <v>41275</v>
      </c>
      <c r="H49" s="94" t="s">
        <v>148</v>
      </c>
    </row>
    <row r="50" spans="1:8" ht="38.25">
      <c r="A50" s="41" t="s">
        <v>149</v>
      </c>
      <c r="B50" s="59" t="s">
        <v>12</v>
      </c>
      <c r="C50" s="53">
        <v>42185</v>
      </c>
      <c r="D50" s="59" t="s">
        <v>150</v>
      </c>
      <c r="E50" s="59" t="s">
        <v>151</v>
      </c>
      <c r="F50" s="53">
        <v>41260</v>
      </c>
      <c r="G50" s="53">
        <v>41260</v>
      </c>
      <c r="H50" s="94" t="s">
        <v>152</v>
      </c>
    </row>
    <row r="51" spans="1:8" ht="39" thickBot="1">
      <c r="A51" s="95" t="s">
        <v>285</v>
      </c>
      <c r="B51" s="96" t="s">
        <v>286</v>
      </c>
      <c r="C51" s="29">
        <v>41639</v>
      </c>
      <c r="D51" s="96" t="s">
        <v>287</v>
      </c>
      <c r="E51" s="96" t="s">
        <v>438</v>
      </c>
      <c r="F51" s="29">
        <v>40967</v>
      </c>
      <c r="G51" s="29">
        <v>41275</v>
      </c>
      <c r="H51" s="97" t="s">
        <v>288</v>
      </c>
    </row>
    <row r="52" spans="1:8" ht="13.5" thickBot="1">
      <c r="A52" s="106"/>
      <c r="B52" s="107"/>
      <c r="C52" s="107"/>
      <c r="D52" s="107"/>
      <c r="E52" s="107"/>
      <c r="F52" s="107"/>
      <c r="G52" s="107"/>
      <c r="H52" s="108"/>
    </row>
    <row r="53" spans="1:8" ht="19.5" customHeight="1" thickBot="1">
      <c r="A53" s="100" t="s">
        <v>110</v>
      </c>
      <c r="B53" s="101"/>
      <c r="C53" s="101"/>
      <c r="D53" s="101"/>
      <c r="E53" s="101"/>
      <c r="F53" s="101"/>
      <c r="G53" s="101"/>
      <c r="H53" s="102"/>
    </row>
    <row r="54" spans="1:8" ht="39.75" customHeight="1" thickBot="1">
      <c r="A54" s="2" t="s">
        <v>0</v>
      </c>
      <c r="B54" s="3" t="s">
        <v>1</v>
      </c>
      <c r="C54" s="3" t="s">
        <v>2</v>
      </c>
      <c r="D54" s="3" t="s">
        <v>3</v>
      </c>
      <c r="E54" s="3" t="s">
        <v>4</v>
      </c>
      <c r="F54" s="3" t="s">
        <v>5</v>
      </c>
      <c r="G54" s="3" t="s">
        <v>6</v>
      </c>
      <c r="H54" s="4" t="s">
        <v>153</v>
      </c>
    </row>
    <row r="55" spans="1:8" ht="25.5">
      <c r="A55" s="41" t="s">
        <v>246</v>
      </c>
      <c r="B55" s="59" t="s">
        <v>181</v>
      </c>
      <c r="C55" s="53">
        <v>41639</v>
      </c>
      <c r="D55" s="59" t="s">
        <v>247</v>
      </c>
      <c r="E55" s="59" t="s">
        <v>248</v>
      </c>
      <c r="F55" s="53">
        <v>41318</v>
      </c>
      <c r="G55" s="53">
        <v>41318</v>
      </c>
      <c r="H55" s="89" t="s">
        <v>410</v>
      </c>
    </row>
    <row r="56" spans="1:8" ht="25.5">
      <c r="A56" s="47" t="s">
        <v>250</v>
      </c>
      <c r="B56" s="48" t="s">
        <v>249</v>
      </c>
      <c r="C56" s="54">
        <v>41639</v>
      </c>
      <c r="D56" s="48" t="s">
        <v>251</v>
      </c>
      <c r="E56" s="48" t="s">
        <v>252</v>
      </c>
      <c r="F56" s="54">
        <v>41376</v>
      </c>
      <c r="G56" s="54">
        <v>41376</v>
      </c>
      <c r="H56" s="90" t="s">
        <v>411</v>
      </c>
    </row>
    <row r="57" spans="1:8" ht="38.25">
      <c r="A57" s="41" t="s">
        <v>253</v>
      </c>
      <c r="B57" s="59" t="s">
        <v>35</v>
      </c>
      <c r="C57" s="54">
        <v>41639</v>
      </c>
      <c r="D57" s="48" t="s">
        <v>53</v>
      </c>
      <c r="E57" s="48" t="s">
        <v>416</v>
      </c>
      <c r="F57" s="54">
        <v>41471</v>
      </c>
      <c r="G57" s="54">
        <v>41471</v>
      </c>
      <c r="H57" s="49" t="s">
        <v>254</v>
      </c>
    </row>
    <row r="58" spans="1:8" ht="25.5">
      <c r="A58" s="66" t="s">
        <v>255</v>
      </c>
      <c r="B58" s="67" t="s">
        <v>35</v>
      </c>
      <c r="C58" s="53">
        <v>41639</v>
      </c>
      <c r="D58" s="59" t="s">
        <v>53</v>
      </c>
      <c r="E58" s="59" t="s">
        <v>424</v>
      </c>
      <c r="F58" s="53">
        <v>41509</v>
      </c>
      <c r="G58" s="53">
        <v>41509</v>
      </c>
      <c r="H58" s="63" t="s">
        <v>256</v>
      </c>
    </row>
    <row r="59" spans="1:8" ht="25.5">
      <c r="A59" s="91" t="s">
        <v>257</v>
      </c>
      <c r="B59" s="60" t="s">
        <v>258</v>
      </c>
      <c r="C59" s="53">
        <v>41533</v>
      </c>
      <c r="D59" s="59" t="s">
        <v>259</v>
      </c>
      <c r="E59" s="59" t="s">
        <v>260</v>
      </c>
      <c r="F59" s="53">
        <v>41519</v>
      </c>
      <c r="G59" s="53">
        <v>41519</v>
      </c>
      <c r="H59" s="63" t="s">
        <v>261</v>
      </c>
    </row>
    <row r="60" spans="1:8" ht="25.5">
      <c r="A60" s="41" t="s">
        <v>262</v>
      </c>
      <c r="B60" s="59" t="s">
        <v>12</v>
      </c>
      <c r="C60" s="53">
        <v>41639</v>
      </c>
      <c r="D60" s="59" t="s">
        <v>53</v>
      </c>
      <c r="E60" s="59" t="s">
        <v>195</v>
      </c>
      <c r="F60" s="53">
        <v>41570</v>
      </c>
      <c r="G60" s="53">
        <v>41570</v>
      </c>
      <c r="H60" s="63" t="s">
        <v>263</v>
      </c>
    </row>
    <row r="61" spans="1:8" ht="38.25">
      <c r="A61" s="92" t="s">
        <v>264</v>
      </c>
      <c r="B61" s="59" t="s">
        <v>12</v>
      </c>
      <c r="C61" s="53">
        <v>41759</v>
      </c>
      <c r="D61" s="59" t="s">
        <v>51</v>
      </c>
      <c r="E61" s="59" t="s">
        <v>265</v>
      </c>
      <c r="F61" s="53">
        <v>41568</v>
      </c>
      <c r="G61" s="53">
        <v>41568</v>
      </c>
      <c r="H61" s="63" t="s">
        <v>266</v>
      </c>
    </row>
    <row r="62" spans="1:8" ht="25.5">
      <c r="A62" s="92" t="s">
        <v>267</v>
      </c>
      <c r="B62" s="59" t="s">
        <v>210</v>
      </c>
      <c r="C62" s="53">
        <v>41639</v>
      </c>
      <c r="D62" s="59" t="s">
        <v>268</v>
      </c>
      <c r="E62" s="59" t="s">
        <v>269</v>
      </c>
      <c r="F62" s="53">
        <v>41582</v>
      </c>
      <c r="G62" s="53">
        <v>41582</v>
      </c>
      <c r="H62" s="63" t="s">
        <v>213</v>
      </c>
    </row>
    <row r="63" spans="1:8" ht="38.25">
      <c r="A63" s="92" t="s">
        <v>270</v>
      </c>
      <c r="B63" s="59" t="s">
        <v>12</v>
      </c>
      <c r="C63" s="53">
        <v>42004</v>
      </c>
      <c r="D63" s="59" t="s">
        <v>147</v>
      </c>
      <c r="E63" s="59" t="s">
        <v>439</v>
      </c>
      <c r="F63" s="53">
        <v>41599</v>
      </c>
      <c r="G63" s="53">
        <v>41599</v>
      </c>
      <c r="H63" s="63" t="s">
        <v>271</v>
      </c>
    </row>
    <row r="64" spans="1:8" ht="25.5">
      <c r="A64" s="92" t="s">
        <v>272</v>
      </c>
      <c r="B64" s="59" t="s">
        <v>273</v>
      </c>
      <c r="C64" s="53">
        <v>41968</v>
      </c>
      <c r="D64" s="59" t="s">
        <v>274</v>
      </c>
      <c r="E64" s="59" t="s">
        <v>284</v>
      </c>
      <c r="F64" s="53">
        <v>41603</v>
      </c>
      <c r="G64" s="53">
        <v>41603</v>
      </c>
      <c r="H64" s="63" t="s">
        <v>275</v>
      </c>
    </row>
    <row r="65" spans="1:8" ht="38.25">
      <c r="A65" s="92" t="s">
        <v>276</v>
      </c>
      <c r="B65" s="59" t="s">
        <v>12</v>
      </c>
      <c r="C65" s="61">
        <v>41614</v>
      </c>
      <c r="D65" s="59" t="s">
        <v>277</v>
      </c>
      <c r="E65" s="59" t="s">
        <v>279</v>
      </c>
      <c r="F65" s="61">
        <v>41606</v>
      </c>
      <c r="G65" s="61">
        <v>41606</v>
      </c>
      <c r="H65" s="63" t="s">
        <v>278</v>
      </c>
    </row>
    <row r="66" spans="1:8" ht="26.25" thickBot="1">
      <c r="A66" s="93" t="s">
        <v>280</v>
      </c>
      <c r="B66" s="56" t="s">
        <v>281</v>
      </c>
      <c r="C66" s="57" t="s">
        <v>29</v>
      </c>
      <c r="D66" s="56" t="s">
        <v>274</v>
      </c>
      <c r="E66" s="56" t="s">
        <v>282</v>
      </c>
      <c r="F66" s="57">
        <v>41610</v>
      </c>
      <c r="G66" s="57">
        <v>41610</v>
      </c>
      <c r="H66" s="58" t="s">
        <v>283</v>
      </c>
    </row>
    <row r="67" ht="13.5" thickTop="1"/>
    <row r="68" spans="1:8" s="23" customFormat="1" ht="13.5" thickBot="1">
      <c r="A68" s="112"/>
      <c r="B68" s="112"/>
      <c r="C68" s="112"/>
      <c r="D68" s="112"/>
      <c r="E68" s="112"/>
      <c r="F68" s="112"/>
      <c r="G68" s="112"/>
      <c r="H68" s="112"/>
    </row>
    <row r="69" spans="1:8" s="23" customFormat="1" ht="19.5" customHeight="1" thickBot="1">
      <c r="A69" s="100" t="s">
        <v>109</v>
      </c>
      <c r="B69" s="101"/>
      <c r="C69" s="101"/>
      <c r="D69" s="101"/>
      <c r="E69" s="101"/>
      <c r="F69" s="101"/>
      <c r="G69" s="101"/>
      <c r="H69" s="102"/>
    </row>
    <row r="70" spans="1:8" s="23" customFormat="1" ht="39.75" customHeight="1" thickBot="1">
      <c r="A70" s="2" t="s">
        <v>0</v>
      </c>
      <c r="B70" s="3" t="s">
        <v>1</v>
      </c>
      <c r="C70" s="3" t="s">
        <v>2</v>
      </c>
      <c r="D70" s="3" t="s">
        <v>3</v>
      </c>
      <c r="E70" s="3" t="s">
        <v>4</v>
      </c>
      <c r="F70" s="3" t="s">
        <v>5</v>
      </c>
      <c r="G70" s="3" t="s">
        <v>6</v>
      </c>
      <c r="H70" s="4" t="s">
        <v>153</v>
      </c>
    </row>
    <row r="71" spans="1:8" s="23" customFormat="1" ht="25.5">
      <c r="A71" s="44" t="s">
        <v>180</v>
      </c>
      <c r="B71" s="45" t="s">
        <v>181</v>
      </c>
      <c r="C71" s="55">
        <v>42004</v>
      </c>
      <c r="D71" s="45" t="s">
        <v>182</v>
      </c>
      <c r="E71" s="64" t="s">
        <v>417</v>
      </c>
      <c r="F71" s="55">
        <v>41677</v>
      </c>
      <c r="G71" s="55">
        <v>41677</v>
      </c>
      <c r="H71" s="99" t="s">
        <v>414</v>
      </c>
    </row>
    <row r="72" spans="1:8" s="23" customFormat="1" ht="63.75">
      <c r="A72" s="44" t="s">
        <v>183</v>
      </c>
      <c r="B72" s="45" t="s">
        <v>12</v>
      </c>
      <c r="C72" s="55">
        <v>41912</v>
      </c>
      <c r="D72" s="45" t="s">
        <v>184</v>
      </c>
      <c r="E72" s="45" t="s">
        <v>185</v>
      </c>
      <c r="F72" s="55">
        <v>41708</v>
      </c>
      <c r="G72" s="55">
        <v>41708</v>
      </c>
      <c r="H72" s="46" t="s">
        <v>186</v>
      </c>
    </row>
    <row r="73" spans="1:8" s="23" customFormat="1" ht="38.25">
      <c r="A73" s="44" t="s">
        <v>187</v>
      </c>
      <c r="B73" s="45" t="s">
        <v>35</v>
      </c>
      <c r="C73" s="55">
        <v>42150</v>
      </c>
      <c r="D73" s="45" t="s">
        <v>51</v>
      </c>
      <c r="E73" s="45" t="s">
        <v>188</v>
      </c>
      <c r="F73" s="55">
        <v>41785</v>
      </c>
      <c r="G73" s="55">
        <v>41785</v>
      </c>
      <c r="H73" s="46" t="s">
        <v>189</v>
      </c>
    </row>
    <row r="74" spans="1:8" s="23" customFormat="1" ht="25.5">
      <c r="A74" s="64" t="s">
        <v>190</v>
      </c>
      <c r="B74" s="64" t="s">
        <v>35</v>
      </c>
      <c r="C74" s="64"/>
      <c r="D74" s="64" t="s">
        <v>191</v>
      </c>
      <c r="E74" s="64" t="s">
        <v>192</v>
      </c>
      <c r="F74" s="65">
        <v>41834</v>
      </c>
      <c r="G74" s="65">
        <v>41834</v>
      </c>
      <c r="H74" s="62" t="s">
        <v>193</v>
      </c>
    </row>
    <row r="75" spans="1:8" s="23" customFormat="1" ht="25.5">
      <c r="A75" s="59" t="s">
        <v>194</v>
      </c>
      <c r="B75" s="59" t="s">
        <v>12</v>
      </c>
      <c r="C75" s="61">
        <v>42004</v>
      </c>
      <c r="D75" s="59" t="s">
        <v>191</v>
      </c>
      <c r="E75" s="59" t="s">
        <v>195</v>
      </c>
      <c r="F75" s="61">
        <v>41834</v>
      </c>
      <c r="G75" s="61">
        <v>41834</v>
      </c>
      <c r="H75" s="63" t="s">
        <v>232</v>
      </c>
    </row>
    <row r="76" spans="1:8" s="23" customFormat="1" ht="25.5">
      <c r="A76" s="59" t="s">
        <v>196</v>
      </c>
      <c r="B76" s="59" t="s">
        <v>35</v>
      </c>
      <c r="C76" s="60"/>
      <c r="D76" s="59" t="s">
        <v>191</v>
      </c>
      <c r="E76" s="59" t="s">
        <v>197</v>
      </c>
      <c r="F76" s="61">
        <v>41852</v>
      </c>
      <c r="G76" s="61">
        <v>41852</v>
      </c>
      <c r="H76" s="63" t="s">
        <v>198</v>
      </c>
    </row>
    <row r="77" spans="1:8" s="23" customFormat="1" ht="25.5">
      <c r="A77" s="59" t="s">
        <v>199</v>
      </c>
      <c r="B77" s="59" t="s">
        <v>12</v>
      </c>
      <c r="C77" s="61">
        <v>41943</v>
      </c>
      <c r="D77" s="59" t="s">
        <v>200</v>
      </c>
      <c r="E77" s="59" t="s">
        <v>201</v>
      </c>
      <c r="F77" s="61">
        <v>41920</v>
      </c>
      <c r="G77" s="61">
        <v>41920</v>
      </c>
      <c r="H77" s="63" t="s">
        <v>202</v>
      </c>
    </row>
    <row r="78" spans="1:8" s="23" customFormat="1" ht="25.5">
      <c r="A78" s="59" t="s">
        <v>203</v>
      </c>
      <c r="B78" s="59" t="s">
        <v>35</v>
      </c>
      <c r="C78" s="61">
        <v>42004</v>
      </c>
      <c r="D78" s="59" t="s">
        <v>204</v>
      </c>
      <c r="E78" s="59" t="s">
        <v>418</v>
      </c>
      <c r="F78" s="61">
        <v>41932</v>
      </c>
      <c r="G78" s="61">
        <v>41932</v>
      </c>
      <c r="H78" s="63" t="s">
        <v>205</v>
      </c>
    </row>
    <row r="79" spans="1:8" s="23" customFormat="1" ht="25.5">
      <c r="A79" s="59" t="s">
        <v>206</v>
      </c>
      <c r="B79" s="59" t="s">
        <v>35</v>
      </c>
      <c r="C79" s="60"/>
      <c r="D79" s="59" t="s">
        <v>207</v>
      </c>
      <c r="E79" s="59" t="s">
        <v>419</v>
      </c>
      <c r="F79" s="61">
        <v>41948</v>
      </c>
      <c r="G79" s="61">
        <v>41948</v>
      </c>
      <c r="H79" s="63" t="s">
        <v>208</v>
      </c>
    </row>
    <row r="80" spans="1:8" s="23" customFormat="1" ht="25.5">
      <c r="A80" s="59" t="s">
        <v>209</v>
      </c>
      <c r="B80" s="59" t="s">
        <v>210</v>
      </c>
      <c r="C80" s="61">
        <v>42369</v>
      </c>
      <c r="D80" s="59" t="s">
        <v>211</v>
      </c>
      <c r="E80" s="59" t="s">
        <v>212</v>
      </c>
      <c r="F80" s="61">
        <v>41970</v>
      </c>
      <c r="G80" s="61">
        <v>42005</v>
      </c>
      <c r="H80" s="63" t="s">
        <v>213</v>
      </c>
    </row>
    <row r="81" spans="1:8" s="23" customFormat="1" ht="25.5">
      <c r="A81" s="59" t="s">
        <v>214</v>
      </c>
      <c r="B81" s="59" t="s">
        <v>35</v>
      </c>
      <c r="C81" s="61">
        <v>42369</v>
      </c>
      <c r="D81" s="59" t="s">
        <v>215</v>
      </c>
      <c r="E81" s="59" t="s">
        <v>420</v>
      </c>
      <c r="F81" s="61">
        <v>41982</v>
      </c>
      <c r="G81" s="61">
        <v>41982</v>
      </c>
      <c r="H81" s="63" t="s">
        <v>216</v>
      </c>
    </row>
    <row r="82" spans="1:8" s="23" customFormat="1" ht="38.25">
      <c r="A82" s="59" t="s">
        <v>217</v>
      </c>
      <c r="B82" s="59" t="s">
        <v>218</v>
      </c>
      <c r="C82" s="60"/>
      <c r="D82" s="59" t="s">
        <v>219</v>
      </c>
      <c r="E82" s="59" t="s">
        <v>220</v>
      </c>
      <c r="F82" s="61">
        <v>41983</v>
      </c>
      <c r="G82" s="61">
        <v>41983</v>
      </c>
      <c r="H82" s="63" t="s">
        <v>221</v>
      </c>
    </row>
    <row r="83" spans="1:8" s="23" customFormat="1" ht="38.25">
      <c r="A83" s="59" t="s">
        <v>222</v>
      </c>
      <c r="B83" s="59" t="s">
        <v>12</v>
      </c>
      <c r="C83" s="61">
        <v>42004</v>
      </c>
      <c r="D83" s="59" t="s">
        <v>223</v>
      </c>
      <c r="E83" s="59" t="s">
        <v>421</v>
      </c>
      <c r="F83" s="61">
        <v>41988</v>
      </c>
      <c r="G83" s="61">
        <v>41988</v>
      </c>
      <c r="H83" s="63" t="s">
        <v>224</v>
      </c>
    </row>
    <row r="84" spans="1:8" s="23" customFormat="1" ht="38.25">
      <c r="A84" s="59" t="s">
        <v>227</v>
      </c>
      <c r="B84" s="59" t="s">
        <v>12</v>
      </c>
      <c r="C84" s="61">
        <v>42004</v>
      </c>
      <c r="D84" s="59" t="s">
        <v>184</v>
      </c>
      <c r="E84" s="59" t="s">
        <v>422</v>
      </c>
      <c r="F84" s="61">
        <v>41988</v>
      </c>
      <c r="G84" s="61">
        <v>41988</v>
      </c>
      <c r="H84" s="63" t="s">
        <v>226</v>
      </c>
    </row>
    <row r="85" spans="1:8" s="23" customFormat="1" ht="25.5">
      <c r="A85" s="59" t="s">
        <v>225</v>
      </c>
      <c r="B85" s="59" t="s">
        <v>12</v>
      </c>
      <c r="C85" s="61">
        <v>42369</v>
      </c>
      <c r="D85" s="59" t="s">
        <v>147</v>
      </c>
      <c r="E85" s="59" t="s">
        <v>228</v>
      </c>
      <c r="F85" s="61">
        <v>41992</v>
      </c>
      <c r="G85" s="61">
        <v>42005</v>
      </c>
      <c r="H85" s="63" t="s">
        <v>229</v>
      </c>
    </row>
    <row r="86" spans="1:8" s="23" customFormat="1" ht="51.75" thickBot="1">
      <c r="A86" s="56" t="s">
        <v>230</v>
      </c>
      <c r="B86" s="56" t="s">
        <v>12</v>
      </c>
      <c r="C86" s="57">
        <v>42004</v>
      </c>
      <c r="D86" s="56" t="s">
        <v>51</v>
      </c>
      <c r="E86" s="56" t="s">
        <v>423</v>
      </c>
      <c r="F86" s="57">
        <v>41992</v>
      </c>
      <c r="G86" s="57">
        <v>41992</v>
      </c>
      <c r="H86" s="58" t="s">
        <v>231</v>
      </c>
    </row>
    <row r="87" s="23" customFormat="1" ht="13.5" thickTop="1"/>
    <row r="88" s="23" customFormat="1" ht="12.75"/>
    <row r="89" s="23" customFormat="1" ht="12.75"/>
    <row r="90" s="23" customFormat="1" ht="12.75"/>
    <row r="91" s="23" customFormat="1" ht="12.75"/>
    <row r="92" s="23" customFormat="1" ht="12.75"/>
    <row r="93" s="23" customFormat="1" ht="12.75"/>
    <row r="94" s="23" customFormat="1" ht="12.75"/>
    <row r="95" s="23" customFormat="1" ht="12.75"/>
    <row r="96" s="23" customFormat="1" ht="12.75"/>
    <row r="97" s="23" customFormat="1" ht="12.75"/>
    <row r="98" s="23" customFormat="1" ht="12.75"/>
    <row r="99" s="23" customFormat="1" ht="12.75"/>
    <row r="100" s="23" customFormat="1" ht="12.75"/>
    <row r="101" s="23" customFormat="1" ht="12.75"/>
    <row r="102" s="23" customFormat="1" ht="12.75"/>
    <row r="103" s="23" customFormat="1" ht="12.75"/>
    <row r="104" s="23" customFormat="1" ht="12.75"/>
    <row r="105" s="23" customFormat="1" ht="12.75"/>
    <row r="106" s="23" customFormat="1" ht="12.75"/>
    <row r="107" s="23" customFormat="1" ht="12.75"/>
    <row r="108" s="23" customFormat="1" ht="12.75"/>
    <row r="109" s="23" customFormat="1" ht="12.75"/>
    <row r="110" s="23" customFormat="1" ht="12.75"/>
    <row r="111" s="23" customFormat="1" ht="12.75"/>
    <row r="112" s="23" customFormat="1" ht="12.75"/>
    <row r="113" s="23" customFormat="1" ht="12.75"/>
    <row r="114" s="23" customFormat="1" ht="12.75"/>
    <row r="115" s="23" customFormat="1" ht="12.75"/>
    <row r="116" s="23" customFormat="1" ht="12.75"/>
    <row r="117" s="23" customFormat="1" ht="12.75"/>
    <row r="118" s="23" customFormat="1" ht="12.75"/>
    <row r="119" s="23" customFormat="1" ht="12.75"/>
    <row r="120" s="23" customFormat="1" ht="12.75"/>
    <row r="121" s="23" customFormat="1" ht="12.75"/>
    <row r="122" s="23" customFormat="1" ht="12.75"/>
    <row r="123" s="23" customFormat="1" ht="12.75"/>
    <row r="124" s="23" customFormat="1" ht="12.75"/>
    <row r="125" s="23" customFormat="1" ht="12.75"/>
    <row r="126" s="23" customFormat="1" ht="12.75"/>
    <row r="127" s="23" customFormat="1" ht="12.75"/>
    <row r="128" s="23" customFormat="1" ht="12.75"/>
    <row r="129" s="23" customFormat="1" ht="12.75"/>
    <row r="130" s="23" customFormat="1" ht="12.75"/>
    <row r="131" s="23" customFormat="1" ht="12.75"/>
    <row r="132" s="23" customFormat="1" ht="12.75"/>
    <row r="133" s="23" customFormat="1" ht="12.75"/>
    <row r="134" s="23" customFormat="1" ht="12.75"/>
    <row r="135" s="23" customFormat="1" ht="12.75"/>
    <row r="136" s="23" customFormat="1" ht="12.75"/>
    <row r="137" s="23" customFormat="1" ht="12.75"/>
    <row r="138" s="23" customFormat="1" ht="12.75"/>
    <row r="139" s="23" customFormat="1" ht="12.75"/>
    <row r="140" s="23" customFormat="1" ht="12.75"/>
    <row r="141" s="23" customFormat="1" ht="12.75"/>
    <row r="142" s="23" customFormat="1" ht="12.75"/>
    <row r="143" s="23" customFormat="1" ht="12.75"/>
    <row r="144" s="23" customFormat="1" ht="12.75"/>
    <row r="145" s="23" customFormat="1" ht="12.75"/>
    <row r="146" s="23" customFormat="1" ht="12.75"/>
    <row r="147" s="23" customFormat="1" ht="12.75"/>
    <row r="148" s="23" customFormat="1" ht="12.75"/>
    <row r="149" s="23" customFormat="1" ht="12.75"/>
    <row r="150" s="23" customFormat="1" ht="12.75"/>
    <row r="151" s="23" customFormat="1" ht="12.75"/>
    <row r="152" s="23" customFormat="1" ht="12.75"/>
    <row r="153" s="23" customFormat="1" ht="12.75"/>
    <row r="154" s="23" customFormat="1" ht="12.75"/>
    <row r="155" s="23" customFormat="1" ht="12.75"/>
    <row r="156" s="23" customFormat="1" ht="12.75"/>
    <row r="157" s="23" customFormat="1" ht="12.75"/>
    <row r="158" s="23" customFormat="1" ht="12.75"/>
    <row r="159" s="23" customFormat="1" ht="12.75"/>
    <row r="160" s="23" customFormat="1" ht="12.75"/>
    <row r="161" s="23" customFormat="1" ht="12.75"/>
    <row r="162" s="23" customFormat="1" ht="12.75"/>
    <row r="163" s="23" customFormat="1" ht="12.75"/>
    <row r="164" s="23" customFormat="1" ht="12.75"/>
    <row r="165" s="23" customFormat="1" ht="12.75"/>
    <row r="166" s="23" customFormat="1" ht="12.75"/>
    <row r="167" s="23" customFormat="1" ht="12.75"/>
    <row r="168" s="23" customFormat="1" ht="12.75"/>
    <row r="169" s="23" customFormat="1" ht="12.75"/>
    <row r="170" s="23" customFormat="1" ht="12.75"/>
    <row r="171" s="23" customFormat="1" ht="12.75"/>
    <row r="172" s="23" customFormat="1" ht="12.75"/>
    <row r="173" s="23" customFormat="1" ht="12.75"/>
    <row r="174" s="23" customFormat="1" ht="12.75"/>
    <row r="175" s="23" customFormat="1" ht="12.75"/>
    <row r="176" s="23" customFormat="1" ht="12.75"/>
    <row r="177" s="23" customFormat="1" ht="12.75"/>
    <row r="178" s="23" customFormat="1" ht="12.75"/>
    <row r="179" s="23" customFormat="1" ht="12.75"/>
    <row r="180" s="23" customFormat="1" ht="12.75"/>
    <row r="181" s="23" customFormat="1" ht="12.75"/>
    <row r="182" s="23" customFormat="1" ht="12.75"/>
    <row r="183" s="23" customFormat="1" ht="12.75"/>
    <row r="184" s="23" customFormat="1" ht="12.75"/>
    <row r="185" s="23" customFormat="1" ht="12.75"/>
    <row r="186" s="23" customFormat="1" ht="12.75"/>
    <row r="187" s="23" customFormat="1" ht="12.75"/>
    <row r="188" s="23" customFormat="1" ht="12.75"/>
    <row r="189" s="23" customFormat="1" ht="12.75"/>
    <row r="190" s="23" customFormat="1" ht="12.75"/>
    <row r="191" s="23" customFormat="1" ht="12.75"/>
  </sheetData>
  <sheetProtection/>
  <mergeCells count="9">
    <mergeCell ref="A38:H38"/>
    <mergeCell ref="A1:H1"/>
    <mergeCell ref="A2:H2"/>
    <mergeCell ref="A20:H20"/>
    <mergeCell ref="A53:H53"/>
    <mergeCell ref="A69:H69"/>
    <mergeCell ref="A52:H52"/>
    <mergeCell ref="A37:H37"/>
    <mergeCell ref="A68:H68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7"/>
  <sheetViews>
    <sheetView tabSelected="1" zoomScalePageLayoutView="0" workbookViewId="0" topLeftCell="A41">
      <selection activeCell="C46" sqref="C46"/>
    </sheetView>
  </sheetViews>
  <sheetFormatPr defaultColWidth="9.140625" defaultRowHeight="12.75"/>
  <cols>
    <col min="1" max="1" width="9.57421875" style="0" customWidth="1"/>
    <col min="2" max="2" width="35.7109375" style="0" customWidth="1"/>
    <col min="3" max="3" width="55.7109375" style="0" customWidth="1"/>
    <col min="4" max="4" width="17.140625" style="0" customWidth="1"/>
    <col min="5" max="5" width="14.00390625" style="0" customWidth="1"/>
  </cols>
  <sheetData>
    <row r="1" spans="1:5" ht="24" customHeight="1" thickTop="1">
      <c r="A1" s="125" t="s">
        <v>8</v>
      </c>
      <c r="B1" s="126"/>
      <c r="C1" s="126"/>
      <c r="D1" s="126"/>
      <c r="E1" s="127"/>
    </row>
    <row r="2" spans="1:5" ht="19.5" customHeight="1" thickBot="1">
      <c r="A2" s="122" t="s">
        <v>105</v>
      </c>
      <c r="B2" s="123"/>
      <c r="C2" s="123"/>
      <c r="D2" s="123"/>
      <c r="E2" s="124"/>
    </row>
    <row r="3" spans="1:5" ht="21" customHeight="1" thickBot="1">
      <c r="A3" s="128">
        <v>2010</v>
      </c>
      <c r="B3" s="129"/>
      <c r="C3" s="129"/>
      <c r="D3" s="129"/>
      <c r="E3" s="130"/>
    </row>
    <row r="4" spans="1:6" ht="27" customHeight="1" thickBot="1">
      <c r="A4" s="2" t="s">
        <v>0</v>
      </c>
      <c r="B4" s="3" t="s">
        <v>3</v>
      </c>
      <c r="C4" s="3" t="s">
        <v>9</v>
      </c>
      <c r="D4" s="3" t="s">
        <v>10</v>
      </c>
      <c r="E4" s="4" t="s">
        <v>7</v>
      </c>
      <c r="F4" s="1"/>
    </row>
    <row r="5" spans="1:5" ht="15.75" customHeight="1">
      <c r="A5" s="84">
        <v>8</v>
      </c>
      <c r="B5" s="85" t="s">
        <v>234</v>
      </c>
      <c r="C5" s="85" t="s">
        <v>235</v>
      </c>
      <c r="D5" s="86" t="s">
        <v>237</v>
      </c>
      <c r="E5" s="70">
        <v>2824</v>
      </c>
    </row>
    <row r="6" spans="1:5" ht="15.75" customHeight="1">
      <c r="A6" s="74">
        <v>9</v>
      </c>
      <c r="B6" s="72" t="s">
        <v>236</v>
      </c>
      <c r="C6" s="72" t="s">
        <v>235</v>
      </c>
      <c r="D6" s="73" t="s">
        <v>238</v>
      </c>
      <c r="E6" s="70">
        <v>2914</v>
      </c>
    </row>
    <row r="7" spans="1:5" ht="15.75" customHeight="1">
      <c r="A7" s="19">
        <v>12</v>
      </c>
      <c r="B7" s="20" t="s">
        <v>233</v>
      </c>
      <c r="C7" s="20" t="s">
        <v>240</v>
      </c>
      <c r="D7" s="21" t="s">
        <v>242</v>
      </c>
      <c r="E7" s="75">
        <v>102600</v>
      </c>
    </row>
    <row r="8" spans="1:5" ht="15.75" customHeight="1">
      <c r="A8" s="77">
        <v>13</v>
      </c>
      <c r="B8" s="78" t="s">
        <v>239</v>
      </c>
      <c r="C8" s="78" t="s">
        <v>241</v>
      </c>
      <c r="D8" s="79" t="s">
        <v>242</v>
      </c>
      <c r="E8" s="80">
        <v>30000</v>
      </c>
    </row>
    <row r="9" spans="1:5" ht="15.75" customHeight="1">
      <c r="A9" s="74">
        <v>14</v>
      </c>
      <c r="B9" s="72" t="s">
        <v>234</v>
      </c>
      <c r="C9" s="72" t="s">
        <v>235</v>
      </c>
      <c r="D9" s="73" t="s">
        <v>243</v>
      </c>
      <c r="E9" s="70">
        <v>8669</v>
      </c>
    </row>
    <row r="10" spans="1:5" ht="15.75" customHeight="1">
      <c r="A10" s="74">
        <v>28</v>
      </c>
      <c r="B10" s="72" t="s">
        <v>245</v>
      </c>
      <c r="C10" s="72" t="s">
        <v>235</v>
      </c>
      <c r="D10" s="73" t="s">
        <v>243</v>
      </c>
      <c r="E10" s="70">
        <v>4066.58</v>
      </c>
    </row>
    <row r="11" spans="1:5" ht="15.75" customHeight="1">
      <c r="A11" s="74">
        <v>33</v>
      </c>
      <c r="B11" s="72" t="s">
        <v>245</v>
      </c>
      <c r="C11" s="72" t="s">
        <v>235</v>
      </c>
      <c r="D11" s="73" t="s">
        <v>244</v>
      </c>
      <c r="E11" s="70">
        <v>5204</v>
      </c>
    </row>
    <row r="12" spans="1:5" ht="15.75" customHeight="1">
      <c r="A12" s="77">
        <v>37</v>
      </c>
      <c r="B12" s="78" t="s">
        <v>239</v>
      </c>
      <c r="C12" s="78" t="s">
        <v>241</v>
      </c>
      <c r="D12" s="79" t="s">
        <v>242</v>
      </c>
      <c r="E12" s="80">
        <v>60000</v>
      </c>
    </row>
    <row r="13" spans="1:5" ht="15.75" customHeight="1">
      <c r="A13" s="19">
        <v>162</v>
      </c>
      <c r="B13" s="20" t="s">
        <v>289</v>
      </c>
      <c r="C13" s="20" t="s">
        <v>290</v>
      </c>
      <c r="D13" s="21"/>
      <c r="E13" s="69">
        <v>25200</v>
      </c>
    </row>
    <row r="14" spans="1:5" ht="15.75" customHeight="1">
      <c r="A14" s="74">
        <v>164</v>
      </c>
      <c r="B14" s="72" t="s">
        <v>291</v>
      </c>
      <c r="C14" s="72" t="s">
        <v>235</v>
      </c>
      <c r="D14" s="73"/>
      <c r="E14" s="71">
        <v>5468.66</v>
      </c>
    </row>
    <row r="15" spans="1:5" ht="15.75" customHeight="1">
      <c r="A15" s="77">
        <v>191</v>
      </c>
      <c r="B15" s="78" t="s">
        <v>292</v>
      </c>
      <c r="C15" s="78" t="s">
        <v>241</v>
      </c>
      <c r="D15" s="79"/>
      <c r="E15" s="81">
        <v>23933</v>
      </c>
    </row>
    <row r="16" spans="1:5" ht="15.75" customHeight="1">
      <c r="A16" s="74">
        <v>194</v>
      </c>
      <c r="B16" s="72" t="s">
        <v>291</v>
      </c>
      <c r="C16" s="72" t="s">
        <v>235</v>
      </c>
      <c r="D16" s="73"/>
      <c r="E16" s="71">
        <v>2467.57</v>
      </c>
    </row>
    <row r="17" spans="1:5" ht="15.75" customHeight="1">
      <c r="A17" s="74">
        <v>216</v>
      </c>
      <c r="B17" s="72" t="s">
        <v>291</v>
      </c>
      <c r="C17" s="72" t="s">
        <v>235</v>
      </c>
      <c r="D17" s="73"/>
      <c r="E17" s="71">
        <v>7408.78</v>
      </c>
    </row>
    <row r="18" spans="1:5" ht="15.75" customHeight="1">
      <c r="A18" s="77">
        <v>225</v>
      </c>
      <c r="B18" s="78" t="s">
        <v>292</v>
      </c>
      <c r="C18" s="78" t="s">
        <v>241</v>
      </c>
      <c r="D18" s="79"/>
      <c r="E18" s="81">
        <v>12914</v>
      </c>
    </row>
    <row r="19" spans="1:5" ht="15.75" customHeight="1">
      <c r="A19" s="74">
        <v>230</v>
      </c>
      <c r="B19" s="72" t="s">
        <v>291</v>
      </c>
      <c r="C19" s="72" t="s">
        <v>235</v>
      </c>
      <c r="D19" s="73"/>
      <c r="E19" s="71">
        <v>3715.71</v>
      </c>
    </row>
    <row r="20" spans="1:5" ht="15.75" customHeight="1">
      <c r="A20" s="74">
        <v>242</v>
      </c>
      <c r="B20" s="72" t="s">
        <v>291</v>
      </c>
      <c r="C20" s="72" t="s">
        <v>235</v>
      </c>
      <c r="D20" s="73"/>
      <c r="E20" s="71">
        <v>3598.94</v>
      </c>
    </row>
    <row r="21" spans="1:5" ht="15.75" customHeight="1">
      <c r="A21" s="74">
        <v>258</v>
      </c>
      <c r="B21" s="72" t="s">
        <v>291</v>
      </c>
      <c r="C21" s="72" t="s">
        <v>235</v>
      </c>
      <c r="D21" s="73"/>
      <c r="E21" s="71">
        <v>4670.44</v>
      </c>
    </row>
    <row r="22" spans="1:5" ht="15.75" customHeight="1">
      <c r="A22" s="77">
        <v>261</v>
      </c>
      <c r="B22" s="78" t="s">
        <v>292</v>
      </c>
      <c r="C22" s="78" t="s">
        <v>241</v>
      </c>
      <c r="D22" s="79"/>
      <c r="E22" s="80">
        <v>27273</v>
      </c>
    </row>
    <row r="23" spans="1:5" ht="15.75" customHeight="1">
      <c r="A23" s="19">
        <v>262</v>
      </c>
      <c r="B23" s="20" t="s">
        <v>294</v>
      </c>
      <c r="C23" s="20" t="s">
        <v>295</v>
      </c>
      <c r="D23" s="21"/>
      <c r="E23" s="75">
        <v>211266</v>
      </c>
    </row>
    <row r="24" spans="1:5" ht="15.75" customHeight="1">
      <c r="A24" s="74">
        <v>270</v>
      </c>
      <c r="B24" s="72" t="s">
        <v>291</v>
      </c>
      <c r="C24" s="72" t="s">
        <v>235</v>
      </c>
      <c r="D24" s="73"/>
      <c r="E24" s="70">
        <v>1746.24</v>
      </c>
    </row>
    <row r="25" spans="1:5" ht="15.75" customHeight="1">
      <c r="A25" s="74">
        <v>294</v>
      </c>
      <c r="B25" s="72" t="s">
        <v>291</v>
      </c>
      <c r="C25" s="72" t="s">
        <v>235</v>
      </c>
      <c r="D25" s="73"/>
      <c r="E25" s="70">
        <v>1639.2</v>
      </c>
    </row>
    <row r="26" spans="1:5" ht="15.75" customHeight="1">
      <c r="A26" s="74">
        <v>297</v>
      </c>
      <c r="B26" s="72" t="s">
        <v>291</v>
      </c>
      <c r="C26" s="72" t="s">
        <v>235</v>
      </c>
      <c r="D26" s="73"/>
      <c r="E26" s="70">
        <v>6404.84</v>
      </c>
    </row>
    <row r="27" spans="1:5" ht="15.75" customHeight="1">
      <c r="A27" s="19">
        <v>310</v>
      </c>
      <c r="B27" s="20" t="s">
        <v>296</v>
      </c>
      <c r="C27" s="20" t="s">
        <v>293</v>
      </c>
      <c r="D27" s="21"/>
      <c r="E27" s="75">
        <v>107040</v>
      </c>
    </row>
    <row r="28" spans="1:5" ht="15.75" customHeight="1">
      <c r="A28" s="77">
        <v>314</v>
      </c>
      <c r="B28" s="78" t="s">
        <v>292</v>
      </c>
      <c r="C28" s="78" t="s">
        <v>241</v>
      </c>
      <c r="D28" s="79"/>
      <c r="E28" s="80">
        <v>51794</v>
      </c>
    </row>
    <row r="29" spans="1:5" ht="15.75" customHeight="1">
      <c r="A29" s="74">
        <v>322</v>
      </c>
      <c r="B29" s="72" t="s">
        <v>291</v>
      </c>
      <c r="C29" s="72" t="s">
        <v>235</v>
      </c>
      <c r="D29" s="73"/>
      <c r="E29" s="70">
        <f>SUM(13007.41+7172.88+2859.12-7752)</f>
        <v>15287.41</v>
      </c>
    </row>
    <row r="30" spans="1:5" ht="15.75" customHeight="1">
      <c r="A30" s="74">
        <v>324</v>
      </c>
      <c r="B30" s="72" t="s">
        <v>291</v>
      </c>
      <c r="C30" s="72" t="s">
        <v>297</v>
      </c>
      <c r="D30" s="73"/>
      <c r="E30" s="70">
        <v>5358</v>
      </c>
    </row>
    <row r="31" spans="1:5" ht="15.75" customHeight="1">
      <c r="A31" s="77">
        <v>331</v>
      </c>
      <c r="B31" s="78" t="s">
        <v>292</v>
      </c>
      <c r="C31" s="78" t="s">
        <v>298</v>
      </c>
      <c r="D31" s="79"/>
      <c r="E31" s="80">
        <v>20998</v>
      </c>
    </row>
    <row r="32" spans="1:5" ht="15.75" customHeight="1">
      <c r="A32" s="19">
        <v>332</v>
      </c>
      <c r="B32" s="20" t="s">
        <v>289</v>
      </c>
      <c r="C32" s="20" t="s">
        <v>241</v>
      </c>
      <c r="D32" s="21"/>
      <c r="E32" s="69">
        <v>74928</v>
      </c>
    </row>
    <row r="33" spans="1:5" ht="15.75" customHeight="1">
      <c r="A33" s="74">
        <v>334</v>
      </c>
      <c r="B33" s="72" t="s">
        <v>291</v>
      </c>
      <c r="C33" s="72" t="s">
        <v>235</v>
      </c>
      <c r="D33" s="73"/>
      <c r="E33" s="70">
        <v>8585.33</v>
      </c>
    </row>
    <row r="34" spans="1:5" ht="15.75" customHeight="1">
      <c r="A34" s="74">
        <v>356</v>
      </c>
      <c r="B34" s="72" t="s">
        <v>291</v>
      </c>
      <c r="C34" s="72" t="s">
        <v>235</v>
      </c>
      <c r="D34" s="73"/>
      <c r="E34" s="70">
        <v>7577.58</v>
      </c>
    </row>
    <row r="35" spans="1:5" ht="15.75" customHeight="1">
      <c r="A35" s="77">
        <v>357</v>
      </c>
      <c r="B35" s="82" t="s">
        <v>292</v>
      </c>
      <c r="C35" s="82" t="s">
        <v>298</v>
      </c>
      <c r="D35" s="79"/>
      <c r="E35" s="80">
        <v>44998</v>
      </c>
    </row>
    <row r="36" spans="1:5" ht="15.75" customHeight="1">
      <c r="A36" s="19">
        <v>392</v>
      </c>
      <c r="B36" s="68" t="s">
        <v>299</v>
      </c>
      <c r="C36" s="68" t="s">
        <v>300</v>
      </c>
      <c r="D36" s="21"/>
      <c r="E36" s="75">
        <v>199998</v>
      </c>
    </row>
    <row r="37" spans="1:5" ht="15.75" customHeight="1">
      <c r="A37" s="19">
        <v>408</v>
      </c>
      <c r="B37" s="68" t="s">
        <v>301</v>
      </c>
      <c r="C37" s="68" t="s">
        <v>302</v>
      </c>
      <c r="D37" s="21"/>
      <c r="E37" s="75">
        <v>141600</v>
      </c>
    </row>
    <row r="38" spans="1:5" ht="15.75" customHeight="1">
      <c r="A38" s="19">
        <v>441</v>
      </c>
      <c r="B38" s="68" t="s">
        <v>303</v>
      </c>
      <c r="C38" s="68" t="s">
        <v>304</v>
      </c>
      <c r="D38" s="21"/>
      <c r="E38" s="75">
        <v>230400</v>
      </c>
    </row>
    <row r="39" spans="1:5" ht="15.75" customHeight="1">
      <c r="A39" s="19">
        <v>446</v>
      </c>
      <c r="B39" s="68" t="s">
        <v>305</v>
      </c>
      <c r="C39" s="68" t="s">
        <v>306</v>
      </c>
      <c r="D39" s="21"/>
      <c r="E39" s="75">
        <v>312000</v>
      </c>
    </row>
    <row r="40" spans="1:5" ht="15.75" customHeight="1">
      <c r="A40" s="19">
        <v>448</v>
      </c>
      <c r="B40" s="68" t="s">
        <v>299</v>
      </c>
      <c r="C40" s="68" t="s">
        <v>307</v>
      </c>
      <c r="D40" s="21"/>
      <c r="E40" s="75">
        <v>197040</v>
      </c>
    </row>
    <row r="41" spans="1:5" ht="15.75" customHeight="1">
      <c r="A41" s="19">
        <v>449</v>
      </c>
      <c r="B41" s="68" t="s">
        <v>299</v>
      </c>
      <c r="C41" s="68" t="s">
        <v>308</v>
      </c>
      <c r="D41" s="21"/>
      <c r="E41" s="75">
        <v>155820</v>
      </c>
    </row>
    <row r="42" spans="1:5" ht="15.75" customHeight="1">
      <c r="A42" s="74">
        <v>382</v>
      </c>
      <c r="B42" s="76" t="s">
        <v>291</v>
      </c>
      <c r="C42" s="76" t="s">
        <v>235</v>
      </c>
      <c r="D42" s="73"/>
      <c r="E42" s="70">
        <v>12914.54</v>
      </c>
    </row>
    <row r="43" spans="1:5" ht="15.75" customHeight="1">
      <c r="A43" s="74">
        <v>410</v>
      </c>
      <c r="B43" s="76" t="s">
        <v>291</v>
      </c>
      <c r="C43" s="76" t="s">
        <v>235</v>
      </c>
      <c r="D43" s="73"/>
      <c r="E43" s="70">
        <v>8128.55</v>
      </c>
    </row>
    <row r="44" spans="1:5" ht="15.75" customHeight="1">
      <c r="A44" s="74">
        <v>433</v>
      </c>
      <c r="B44" s="76" t="s">
        <v>291</v>
      </c>
      <c r="C44" s="76" t="s">
        <v>235</v>
      </c>
      <c r="D44" s="73"/>
      <c r="E44" s="70">
        <v>2678.11</v>
      </c>
    </row>
    <row r="45" spans="1:5" ht="15.75" customHeight="1">
      <c r="A45" s="74">
        <v>437</v>
      </c>
      <c r="B45" s="76" t="s">
        <v>291</v>
      </c>
      <c r="C45" s="135" t="s">
        <v>440</v>
      </c>
      <c r="D45" s="73"/>
      <c r="E45" s="70">
        <v>4838.93</v>
      </c>
    </row>
    <row r="46" spans="1:5" ht="15.75" customHeight="1">
      <c r="A46" s="74">
        <v>454</v>
      </c>
      <c r="B46" s="76" t="s">
        <v>291</v>
      </c>
      <c r="C46" s="76" t="s">
        <v>235</v>
      </c>
      <c r="D46" s="73"/>
      <c r="E46" s="70">
        <f>SUM(A46-D46)</f>
        <v>454</v>
      </c>
    </row>
    <row r="47" spans="1:5" ht="15.75" customHeight="1">
      <c r="A47" s="77">
        <v>411</v>
      </c>
      <c r="B47" s="83" t="s">
        <v>292</v>
      </c>
      <c r="C47" s="83" t="s">
        <v>298</v>
      </c>
      <c r="D47" s="79"/>
      <c r="E47" s="80">
        <v>29656</v>
      </c>
    </row>
    <row r="48" spans="1:5" ht="15.75" customHeight="1">
      <c r="A48" s="19"/>
      <c r="B48" s="20"/>
      <c r="C48" s="20"/>
      <c r="D48" s="21"/>
      <c r="E48" s="22"/>
    </row>
    <row r="49" spans="1:5" ht="15.75" customHeight="1">
      <c r="A49" s="19"/>
      <c r="B49" s="20"/>
      <c r="C49" s="20"/>
      <c r="D49" s="21"/>
      <c r="E49" s="22"/>
    </row>
    <row r="50" spans="1:5" ht="15.75" customHeight="1" thickBot="1">
      <c r="A50" s="19"/>
      <c r="B50" s="20"/>
      <c r="C50" s="20"/>
      <c r="D50" s="21"/>
      <c r="E50" s="22"/>
    </row>
    <row r="51" spans="1:5" ht="13.5" thickBot="1">
      <c r="A51" s="113"/>
      <c r="B51" s="114"/>
      <c r="C51" s="114"/>
      <c r="D51" s="114"/>
      <c r="E51" s="115"/>
    </row>
    <row r="52" spans="1:5" ht="19.5" customHeight="1" thickBot="1">
      <c r="A52" s="119">
        <v>2011</v>
      </c>
      <c r="B52" s="120"/>
      <c r="C52" s="120"/>
      <c r="D52" s="120"/>
      <c r="E52" s="121"/>
    </row>
    <row r="53" spans="1:5" ht="27" customHeight="1" thickBot="1">
      <c r="A53" s="2" t="s">
        <v>0</v>
      </c>
      <c r="B53" s="3" t="s">
        <v>3</v>
      </c>
      <c r="C53" s="3" t="s">
        <v>9</v>
      </c>
      <c r="D53" s="3" t="s">
        <v>10</v>
      </c>
      <c r="E53" s="4" t="s">
        <v>7</v>
      </c>
    </row>
    <row r="54" spans="1:5" ht="15.75" customHeight="1">
      <c r="A54" s="9" t="s">
        <v>311</v>
      </c>
      <c r="B54" s="68" t="s">
        <v>309</v>
      </c>
      <c r="C54" s="68" t="s">
        <v>310</v>
      </c>
      <c r="D54" s="10"/>
      <c r="E54" s="75">
        <v>115440</v>
      </c>
    </row>
    <row r="55" spans="1:5" ht="15.75" customHeight="1">
      <c r="A55" s="9" t="s">
        <v>314</v>
      </c>
      <c r="B55" s="68" t="s">
        <v>312</v>
      </c>
      <c r="C55" s="68" t="s">
        <v>313</v>
      </c>
      <c r="D55" s="10"/>
      <c r="E55" s="75">
        <v>118145</v>
      </c>
    </row>
    <row r="56" spans="1:5" ht="15.75" customHeight="1">
      <c r="A56" s="9" t="s">
        <v>317</v>
      </c>
      <c r="B56" s="68" t="s">
        <v>315</v>
      </c>
      <c r="C56" s="68" t="s">
        <v>316</v>
      </c>
      <c r="D56" s="10"/>
      <c r="E56" s="75">
        <v>1318837</v>
      </c>
    </row>
    <row r="57" spans="1:5" ht="15.75" customHeight="1">
      <c r="A57" s="9" t="s">
        <v>318</v>
      </c>
      <c r="B57" s="68" t="s">
        <v>319</v>
      </c>
      <c r="C57" s="68" t="s">
        <v>320</v>
      </c>
      <c r="D57" s="10"/>
      <c r="E57" s="75">
        <v>172800</v>
      </c>
    </row>
    <row r="58" spans="1:5" ht="15.75" customHeight="1">
      <c r="A58" s="9" t="s">
        <v>321</v>
      </c>
      <c r="B58" s="68" t="s">
        <v>299</v>
      </c>
      <c r="C58" s="68" t="s">
        <v>322</v>
      </c>
      <c r="D58" s="10"/>
      <c r="E58" s="75">
        <v>659374.8</v>
      </c>
    </row>
    <row r="59" spans="1:5" ht="15.75" customHeight="1">
      <c r="A59" s="9" t="s">
        <v>326</v>
      </c>
      <c r="B59" s="68" t="s">
        <v>299</v>
      </c>
      <c r="C59" s="68" t="s">
        <v>327</v>
      </c>
      <c r="D59" s="10"/>
      <c r="E59" s="75">
        <v>275236.8</v>
      </c>
    </row>
    <row r="60" spans="1:5" ht="15.75" customHeight="1">
      <c r="A60" s="9" t="s">
        <v>323</v>
      </c>
      <c r="B60" s="68" t="s">
        <v>324</v>
      </c>
      <c r="C60" s="68" t="s">
        <v>325</v>
      </c>
      <c r="D60" s="10"/>
      <c r="E60" s="75">
        <v>141600</v>
      </c>
    </row>
    <row r="61" spans="1:5" ht="15.75" customHeight="1">
      <c r="A61" s="19" t="s">
        <v>328</v>
      </c>
      <c r="B61" s="68" t="s">
        <v>305</v>
      </c>
      <c r="C61" s="68" t="s">
        <v>352</v>
      </c>
      <c r="D61" s="10"/>
      <c r="E61" s="75">
        <v>168000</v>
      </c>
    </row>
    <row r="62" spans="1:5" ht="15.75" customHeight="1">
      <c r="A62" s="19" t="s">
        <v>351</v>
      </c>
      <c r="B62" s="68" t="s">
        <v>353</v>
      </c>
      <c r="C62" s="68" t="s">
        <v>354</v>
      </c>
      <c r="D62" s="20"/>
      <c r="E62" s="75">
        <v>117492</v>
      </c>
    </row>
    <row r="63" spans="1:5" ht="15.75" customHeight="1">
      <c r="A63" s="19" t="s">
        <v>329</v>
      </c>
      <c r="B63" s="68" t="s">
        <v>303</v>
      </c>
      <c r="C63" s="68" t="s">
        <v>355</v>
      </c>
      <c r="D63" s="20"/>
      <c r="E63" s="75">
        <v>168000</v>
      </c>
    </row>
    <row r="64" spans="1:5" ht="15.75" customHeight="1">
      <c r="A64" s="74" t="s">
        <v>330</v>
      </c>
      <c r="B64" s="76" t="s">
        <v>291</v>
      </c>
      <c r="C64" s="76" t="s">
        <v>235</v>
      </c>
      <c r="D64" s="72"/>
      <c r="E64" s="70">
        <f>SUM(3066.6+15762.8)</f>
        <v>18829.399999999998</v>
      </c>
    </row>
    <row r="65" spans="1:5" ht="15.75" customHeight="1">
      <c r="A65" s="74" t="s">
        <v>331</v>
      </c>
      <c r="B65" s="76" t="s">
        <v>291</v>
      </c>
      <c r="C65" s="76" t="s">
        <v>235</v>
      </c>
      <c r="D65" s="72"/>
      <c r="E65" s="70">
        <v>2803.26</v>
      </c>
    </row>
    <row r="66" spans="1:5" ht="15.75" customHeight="1">
      <c r="A66" s="74" t="s">
        <v>332</v>
      </c>
      <c r="B66" s="76" t="s">
        <v>291</v>
      </c>
      <c r="C66" s="76" t="s">
        <v>235</v>
      </c>
      <c r="D66" s="72"/>
      <c r="E66" s="70">
        <v>2900.16</v>
      </c>
    </row>
    <row r="67" spans="1:5" ht="15.75" customHeight="1">
      <c r="A67" s="74" t="s">
        <v>333</v>
      </c>
      <c r="B67" s="76" t="s">
        <v>291</v>
      </c>
      <c r="C67" s="76" t="s">
        <v>235</v>
      </c>
      <c r="D67" s="72"/>
      <c r="E67" s="70">
        <f>SUM(3970.62+429.78)</f>
        <v>4400.4</v>
      </c>
    </row>
    <row r="68" spans="1:5" ht="15.75" customHeight="1">
      <c r="A68" s="74" t="s">
        <v>334</v>
      </c>
      <c r="B68" s="76" t="s">
        <v>291</v>
      </c>
      <c r="C68" s="76" t="s">
        <v>235</v>
      </c>
      <c r="D68" s="72"/>
      <c r="E68" s="70">
        <v>6221</v>
      </c>
    </row>
    <row r="69" spans="1:5" ht="15.75" customHeight="1">
      <c r="A69" s="74" t="s">
        <v>335</v>
      </c>
      <c r="B69" s="76" t="s">
        <v>291</v>
      </c>
      <c r="C69" s="76" t="s">
        <v>235</v>
      </c>
      <c r="D69" s="72"/>
      <c r="E69" s="70">
        <v>4836.97</v>
      </c>
    </row>
    <row r="70" spans="1:5" ht="15.75" customHeight="1">
      <c r="A70" s="74" t="s">
        <v>336</v>
      </c>
      <c r="B70" s="76" t="s">
        <v>291</v>
      </c>
      <c r="C70" s="76" t="s">
        <v>235</v>
      </c>
      <c r="D70" s="72"/>
      <c r="E70" s="70">
        <v>3515.5</v>
      </c>
    </row>
    <row r="71" spans="1:5" ht="15.75" customHeight="1">
      <c r="A71" s="74" t="s">
        <v>337</v>
      </c>
      <c r="B71" s="76" t="s">
        <v>291</v>
      </c>
      <c r="C71" s="76" t="s">
        <v>235</v>
      </c>
      <c r="D71" s="72"/>
      <c r="E71" s="70">
        <v>11813.05</v>
      </c>
    </row>
    <row r="72" spans="1:5" ht="15.75" customHeight="1">
      <c r="A72" s="74" t="s">
        <v>338</v>
      </c>
      <c r="B72" s="76" t="s">
        <v>291</v>
      </c>
      <c r="C72" s="76" t="s">
        <v>235</v>
      </c>
      <c r="D72" s="72"/>
      <c r="E72" s="70">
        <v>5033.79</v>
      </c>
    </row>
    <row r="73" spans="1:5" ht="15.75" customHeight="1">
      <c r="A73" s="74" t="s">
        <v>339</v>
      </c>
      <c r="B73" s="76" t="s">
        <v>291</v>
      </c>
      <c r="C73" s="76" t="s">
        <v>235</v>
      </c>
      <c r="D73" s="72"/>
      <c r="E73" s="70">
        <v>4139.33</v>
      </c>
    </row>
    <row r="74" spans="1:5" ht="15.75" customHeight="1">
      <c r="A74" s="74" t="s">
        <v>340</v>
      </c>
      <c r="B74" s="76" t="s">
        <v>291</v>
      </c>
      <c r="C74" s="76" t="s">
        <v>235</v>
      </c>
      <c r="D74" s="72"/>
      <c r="E74" s="70">
        <v>17149.58</v>
      </c>
    </row>
    <row r="75" spans="1:5" ht="15.75" customHeight="1">
      <c r="A75" s="74" t="s">
        <v>341</v>
      </c>
      <c r="B75" s="76" t="s">
        <v>291</v>
      </c>
      <c r="C75" s="76" t="s">
        <v>235</v>
      </c>
      <c r="D75" s="72"/>
      <c r="E75" s="70">
        <v>197.2</v>
      </c>
    </row>
    <row r="76" spans="1:5" ht="15.75" customHeight="1">
      <c r="A76" s="74" t="s">
        <v>342</v>
      </c>
      <c r="B76" s="76" t="s">
        <v>291</v>
      </c>
      <c r="C76" s="76" t="s">
        <v>235</v>
      </c>
      <c r="D76" s="72"/>
      <c r="E76" s="70">
        <f>SUM(3426.83+2546)</f>
        <v>5972.83</v>
      </c>
    </row>
    <row r="77" spans="1:5" ht="15.75" customHeight="1">
      <c r="A77" s="74" t="s">
        <v>343</v>
      </c>
      <c r="B77" s="76" t="s">
        <v>291</v>
      </c>
      <c r="C77" s="76" t="s">
        <v>235</v>
      </c>
      <c r="D77" s="72"/>
      <c r="E77" s="70">
        <f>SUM(10179.6+738.72)</f>
        <v>10918.32</v>
      </c>
    </row>
    <row r="78" spans="1:5" ht="15.75" customHeight="1">
      <c r="A78" s="74" t="s">
        <v>344</v>
      </c>
      <c r="B78" s="76" t="s">
        <v>291</v>
      </c>
      <c r="C78" s="76" t="s">
        <v>235</v>
      </c>
      <c r="D78" s="72"/>
      <c r="E78" s="70">
        <v>6920</v>
      </c>
    </row>
    <row r="79" spans="1:5" ht="15.75" customHeight="1">
      <c r="A79" s="74" t="s">
        <v>350</v>
      </c>
      <c r="B79" s="76" t="s">
        <v>291</v>
      </c>
      <c r="C79" s="76" t="s">
        <v>235</v>
      </c>
      <c r="D79" s="72"/>
      <c r="E79" s="70">
        <v>1890</v>
      </c>
    </row>
    <row r="80" spans="1:5" ht="15.75" customHeight="1">
      <c r="A80" s="74" t="s">
        <v>345</v>
      </c>
      <c r="B80" s="76" t="s">
        <v>291</v>
      </c>
      <c r="C80" s="76" t="s">
        <v>235</v>
      </c>
      <c r="D80" s="72"/>
      <c r="E80" s="70">
        <f>SUM(13219+38)</f>
        <v>13257</v>
      </c>
    </row>
    <row r="81" spans="1:5" ht="15.75" customHeight="1">
      <c r="A81" s="74" t="s">
        <v>346</v>
      </c>
      <c r="B81" s="76" t="s">
        <v>291</v>
      </c>
      <c r="C81" s="76" t="s">
        <v>235</v>
      </c>
      <c r="D81" s="72"/>
      <c r="E81" s="70">
        <f>SUM(3519+1651)</f>
        <v>5170</v>
      </c>
    </row>
    <row r="82" spans="1:5" ht="15.75" customHeight="1">
      <c r="A82" s="74" t="s">
        <v>347</v>
      </c>
      <c r="B82" s="76" t="s">
        <v>291</v>
      </c>
      <c r="C82" s="76" t="s">
        <v>235</v>
      </c>
      <c r="D82" s="72"/>
      <c r="E82" s="70">
        <v>12922</v>
      </c>
    </row>
    <row r="83" spans="1:5" ht="15.75" customHeight="1">
      <c r="A83" s="74" t="s">
        <v>348</v>
      </c>
      <c r="B83" s="76" t="s">
        <v>291</v>
      </c>
      <c r="C83" s="76" t="s">
        <v>235</v>
      </c>
      <c r="D83" s="72"/>
      <c r="E83" s="70">
        <v>8184</v>
      </c>
    </row>
    <row r="84" spans="1:5" ht="15.75" customHeight="1">
      <c r="A84" s="74" t="s">
        <v>349</v>
      </c>
      <c r="B84" s="76" t="s">
        <v>291</v>
      </c>
      <c r="C84" s="76" t="s">
        <v>235</v>
      </c>
      <c r="D84" s="72"/>
      <c r="E84" s="70">
        <v>3056</v>
      </c>
    </row>
    <row r="85" spans="1:5" ht="15.75" customHeight="1">
      <c r="A85" s="19"/>
      <c r="B85" s="68"/>
      <c r="C85" s="68"/>
      <c r="D85" s="20"/>
      <c r="E85" s="75"/>
    </row>
    <row r="86" spans="1:5" ht="15.75" customHeight="1">
      <c r="A86" s="19"/>
      <c r="B86" s="68"/>
      <c r="C86" s="68"/>
      <c r="D86" s="20"/>
      <c r="E86" s="75"/>
    </row>
    <row r="87" spans="1:5" ht="15.75" customHeight="1" thickBot="1">
      <c r="A87" s="19"/>
      <c r="B87" s="68"/>
      <c r="C87" s="68"/>
      <c r="D87" s="20"/>
      <c r="E87" s="75"/>
    </row>
    <row r="88" spans="1:5" ht="13.5" thickBot="1">
      <c r="A88" s="113"/>
      <c r="B88" s="114"/>
      <c r="C88" s="114"/>
      <c r="D88" s="114"/>
      <c r="E88" s="115"/>
    </row>
    <row r="89" spans="1:5" ht="19.5" customHeight="1" thickBot="1">
      <c r="A89" s="119">
        <v>2012</v>
      </c>
      <c r="B89" s="120"/>
      <c r="C89" s="120"/>
      <c r="D89" s="120"/>
      <c r="E89" s="121"/>
    </row>
    <row r="90" spans="1:5" ht="27" customHeight="1" thickBot="1">
      <c r="A90" s="2" t="s">
        <v>0</v>
      </c>
      <c r="B90" s="3" t="s">
        <v>3</v>
      </c>
      <c r="C90" s="3" t="s">
        <v>9</v>
      </c>
      <c r="D90" s="3" t="s">
        <v>10</v>
      </c>
      <c r="E90" s="4" t="s">
        <v>7</v>
      </c>
    </row>
    <row r="91" spans="1:5" ht="15.75" customHeight="1">
      <c r="A91" s="9" t="s">
        <v>356</v>
      </c>
      <c r="B91" s="68" t="s">
        <v>366</v>
      </c>
      <c r="C91" s="68" t="s">
        <v>367</v>
      </c>
      <c r="D91" s="10"/>
      <c r="E91" s="75">
        <v>230560.8</v>
      </c>
    </row>
    <row r="92" spans="1:5" ht="15.75" customHeight="1">
      <c r="A92" s="9" t="s">
        <v>357</v>
      </c>
      <c r="B92" s="68" t="s">
        <v>368</v>
      </c>
      <c r="C92" s="68" t="s">
        <v>369</v>
      </c>
      <c r="D92" s="10"/>
      <c r="E92" s="75">
        <v>172800</v>
      </c>
    </row>
    <row r="93" spans="1:5" ht="15.75" customHeight="1">
      <c r="A93" s="9" t="s">
        <v>358</v>
      </c>
      <c r="B93" s="68" t="s">
        <v>366</v>
      </c>
      <c r="C93" s="68" t="s">
        <v>370</v>
      </c>
      <c r="D93" s="10"/>
      <c r="E93" s="75">
        <v>388498.8</v>
      </c>
    </row>
    <row r="94" spans="1:5" ht="15.75" customHeight="1">
      <c r="A94" s="9" t="s">
        <v>359</v>
      </c>
      <c r="B94" s="68" t="s">
        <v>371</v>
      </c>
      <c r="C94" s="68" t="s">
        <v>372</v>
      </c>
      <c r="D94" s="10"/>
      <c r="E94" s="75">
        <v>114000</v>
      </c>
    </row>
    <row r="95" spans="1:5" ht="15.75" customHeight="1">
      <c r="A95" s="9" t="s">
        <v>360</v>
      </c>
      <c r="B95" s="68" t="s">
        <v>373</v>
      </c>
      <c r="C95" s="68" t="s">
        <v>374</v>
      </c>
      <c r="D95" s="10"/>
      <c r="E95" s="75">
        <v>145848</v>
      </c>
    </row>
    <row r="96" spans="1:5" ht="15.75" customHeight="1">
      <c r="A96" s="9" t="s">
        <v>361</v>
      </c>
      <c r="B96" s="68" t="s">
        <v>375</v>
      </c>
      <c r="C96" s="68" t="s">
        <v>370</v>
      </c>
      <c r="D96" s="10"/>
      <c r="E96" s="75">
        <v>212400</v>
      </c>
    </row>
    <row r="97" spans="1:5" ht="15.75" customHeight="1">
      <c r="A97" s="9" t="s">
        <v>362</v>
      </c>
      <c r="B97" s="68" t="s">
        <v>376</v>
      </c>
      <c r="C97" s="68" t="s">
        <v>377</v>
      </c>
      <c r="D97" s="10"/>
      <c r="E97" s="75">
        <v>168000</v>
      </c>
    </row>
    <row r="98" spans="1:5" ht="15.75" customHeight="1">
      <c r="A98" s="19" t="s">
        <v>363</v>
      </c>
      <c r="B98" s="68" t="s">
        <v>289</v>
      </c>
      <c r="C98" s="68" t="s">
        <v>378</v>
      </c>
      <c r="D98" s="20"/>
      <c r="E98" s="75">
        <v>252758</v>
      </c>
    </row>
    <row r="99" spans="1:5" ht="15.75" customHeight="1">
      <c r="A99" s="19" t="s">
        <v>364</v>
      </c>
      <c r="B99" s="68" t="s">
        <v>380</v>
      </c>
      <c r="C99" s="68" t="s">
        <v>379</v>
      </c>
      <c r="D99" s="20"/>
      <c r="E99" s="75">
        <v>282703</v>
      </c>
    </row>
    <row r="100" spans="1:5" s="134" customFormat="1" ht="15.75" customHeight="1">
      <c r="A100" s="131" t="s">
        <v>365</v>
      </c>
      <c r="B100" s="132" t="s">
        <v>381</v>
      </c>
      <c r="C100" s="132" t="s">
        <v>382</v>
      </c>
      <c r="D100" s="133"/>
      <c r="E100" s="75">
        <v>282703</v>
      </c>
    </row>
    <row r="101" spans="1:5" ht="15.75" customHeight="1">
      <c r="A101" s="19" t="s">
        <v>383</v>
      </c>
      <c r="B101" s="68" t="s">
        <v>384</v>
      </c>
      <c r="C101" s="68" t="s">
        <v>385</v>
      </c>
      <c r="D101" s="20"/>
      <c r="E101" s="75">
        <v>570000</v>
      </c>
    </row>
    <row r="102" spans="1:5" ht="15.75" customHeight="1">
      <c r="A102" s="19" t="s">
        <v>386</v>
      </c>
      <c r="B102" s="68" t="s">
        <v>387</v>
      </c>
      <c r="C102" s="68" t="s">
        <v>295</v>
      </c>
      <c r="D102" s="20"/>
      <c r="E102" s="75">
        <v>110460</v>
      </c>
    </row>
    <row r="103" spans="1:5" ht="15.75" customHeight="1">
      <c r="A103" s="19"/>
      <c r="B103" s="20"/>
      <c r="C103" s="20"/>
      <c r="D103" s="20"/>
      <c r="E103" s="75"/>
    </row>
    <row r="104" spans="1:5" ht="15.75" customHeight="1" thickBot="1">
      <c r="A104" s="19"/>
      <c r="B104" s="20"/>
      <c r="C104" s="20"/>
      <c r="D104" s="20"/>
      <c r="E104" s="22"/>
    </row>
    <row r="105" spans="1:5" ht="13.5" thickBot="1">
      <c r="A105" s="113"/>
      <c r="B105" s="114"/>
      <c r="C105" s="114"/>
      <c r="D105" s="114"/>
      <c r="E105" s="115"/>
    </row>
    <row r="106" spans="1:5" ht="19.5" customHeight="1" thickBot="1">
      <c r="A106" s="119">
        <v>2013</v>
      </c>
      <c r="B106" s="120"/>
      <c r="C106" s="120"/>
      <c r="D106" s="120"/>
      <c r="E106" s="121"/>
    </row>
    <row r="107" spans="1:5" ht="26.25" thickBot="1">
      <c r="A107" s="2" t="s">
        <v>0</v>
      </c>
      <c r="B107" s="3" t="s">
        <v>3</v>
      </c>
      <c r="C107" s="3" t="s">
        <v>9</v>
      </c>
      <c r="D107" s="3" t="s">
        <v>10</v>
      </c>
      <c r="E107" s="4" t="s">
        <v>7</v>
      </c>
    </row>
    <row r="108" spans="1:5" ht="15.75" customHeight="1">
      <c r="A108" s="18" t="s">
        <v>388</v>
      </c>
      <c r="B108" s="68" t="s">
        <v>239</v>
      </c>
      <c r="C108" s="68" t="s">
        <v>391</v>
      </c>
      <c r="D108" s="60"/>
      <c r="E108" s="75">
        <v>268959.95</v>
      </c>
    </row>
    <row r="109" spans="1:5" ht="15.75" customHeight="1">
      <c r="A109" s="18" t="s">
        <v>389</v>
      </c>
      <c r="B109" s="68" t="s">
        <v>392</v>
      </c>
      <c r="C109" s="68" t="s">
        <v>393</v>
      </c>
      <c r="D109" s="60"/>
      <c r="E109" s="75">
        <v>388797</v>
      </c>
    </row>
    <row r="110" spans="1:5" ht="15.75" customHeight="1">
      <c r="A110" s="18" t="s">
        <v>390</v>
      </c>
      <c r="B110" s="68" t="s">
        <v>394</v>
      </c>
      <c r="C110" s="68" t="s">
        <v>395</v>
      </c>
      <c r="D110" s="60"/>
      <c r="E110" s="75">
        <v>116439</v>
      </c>
    </row>
    <row r="111" spans="1:5" ht="15.75" customHeight="1">
      <c r="A111" s="18"/>
      <c r="B111" s="60"/>
      <c r="C111" s="60"/>
      <c r="D111" s="60"/>
      <c r="E111" s="16"/>
    </row>
    <row r="112" spans="1:5" ht="15.75" customHeight="1">
      <c r="A112" s="18"/>
      <c r="B112" s="60"/>
      <c r="C112" s="60"/>
      <c r="D112" s="60"/>
      <c r="E112" s="16"/>
    </row>
    <row r="113" spans="1:5" ht="15.75" customHeight="1">
      <c r="A113" s="18"/>
      <c r="B113" s="60"/>
      <c r="C113" s="60"/>
      <c r="D113" s="60"/>
      <c r="E113" s="16"/>
    </row>
    <row r="114" spans="1:5" ht="15.75" customHeight="1">
      <c r="A114" s="18"/>
      <c r="B114" s="60"/>
      <c r="C114" s="60"/>
      <c r="D114" s="60"/>
      <c r="E114" s="16"/>
    </row>
    <row r="115" spans="1:5" ht="15.75" customHeight="1" thickBot="1">
      <c r="A115" s="50"/>
      <c r="B115" s="51"/>
      <c r="C115" s="51"/>
      <c r="D115" s="51"/>
      <c r="E115" s="52"/>
    </row>
    <row r="116" spans="1:5" ht="13.5" thickBot="1">
      <c r="A116" s="116"/>
      <c r="B116" s="117"/>
      <c r="C116" s="117"/>
      <c r="D116" s="117"/>
      <c r="E116" s="118"/>
    </row>
    <row r="117" spans="1:5" ht="19.5" customHeight="1" thickBot="1">
      <c r="A117" s="119">
        <v>2014</v>
      </c>
      <c r="B117" s="120"/>
      <c r="C117" s="120"/>
      <c r="D117" s="120"/>
      <c r="E117" s="121"/>
    </row>
    <row r="118" spans="1:5" ht="26.25" thickBot="1">
      <c r="A118" s="2" t="s">
        <v>0</v>
      </c>
      <c r="B118" s="3" t="s">
        <v>3</v>
      </c>
      <c r="C118" s="3" t="s">
        <v>9</v>
      </c>
      <c r="D118" s="3" t="s">
        <v>10</v>
      </c>
      <c r="E118" s="4" t="s">
        <v>7</v>
      </c>
    </row>
    <row r="119" spans="1:5" ht="15.75" customHeight="1">
      <c r="A119" s="18" t="s">
        <v>396</v>
      </c>
      <c r="B119" s="60" t="s">
        <v>401</v>
      </c>
      <c r="C119" s="60" t="s">
        <v>402</v>
      </c>
      <c r="D119" s="60"/>
      <c r="E119" s="75">
        <v>350000</v>
      </c>
    </row>
    <row r="120" spans="1:5" ht="15.75" customHeight="1">
      <c r="A120" s="18" t="s">
        <v>397</v>
      </c>
      <c r="B120" s="68" t="s">
        <v>392</v>
      </c>
      <c r="C120" s="60" t="s">
        <v>403</v>
      </c>
      <c r="D120" s="60"/>
      <c r="E120" s="75">
        <v>109566</v>
      </c>
    </row>
    <row r="121" spans="1:5" ht="15.75" customHeight="1">
      <c r="A121" s="18" t="s">
        <v>398</v>
      </c>
      <c r="B121" s="60" t="s">
        <v>324</v>
      </c>
      <c r="C121" s="60" t="s">
        <v>404</v>
      </c>
      <c r="D121" s="60"/>
      <c r="E121" s="75">
        <v>102396</v>
      </c>
    </row>
    <row r="122" spans="1:5" ht="15.75" customHeight="1">
      <c r="A122" s="18" t="s">
        <v>399</v>
      </c>
      <c r="B122" s="60" t="s">
        <v>405</v>
      </c>
      <c r="C122" s="60" t="s">
        <v>406</v>
      </c>
      <c r="D122" s="60"/>
      <c r="E122" s="75">
        <v>168795</v>
      </c>
    </row>
    <row r="123" spans="1:5" ht="15.75" customHeight="1">
      <c r="A123" s="18" t="s">
        <v>400</v>
      </c>
      <c r="B123" s="60" t="s">
        <v>392</v>
      </c>
      <c r="C123" s="60" t="s">
        <v>407</v>
      </c>
      <c r="D123" s="60"/>
      <c r="E123" s="75">
        <v>120912</v>
      </c>
    </row>
    <row r="124" spans="1:5" ht="15.75" customHeight="1">
      <c r="A124" s="18"/>
      <c r="B124" s="60"/>
      <c r="C124" s="60"/>
      <c r="D124" s="60"/>
      <c r="E124" s="16"/>
    </row>
    <row r="125" spans="1:5" ht="15.75" customHeight="1">
      <c r="A125" s="18"/>
      <c r="B125" s="60"/>
      <c r="C125" s="60"/>
      <c r="D125" s="60"/>
      <c r="E125" s="16"/>
    </row>
    <row r="126" spans="1:5" ht="15.75" customHeight="1">
      <c r="A126" s="18"/>
      <c r="B126" s="60"/>
      <c r="C126" s="60"/>
      <c r="D126" s="60"/>
      <c r="E126" s="16"/>
    </row>
    <row r="127" spans="1:5" ht="15.75" customHeight="1" thickBot="1">
      <c r="A127" s="30"/>
      <c r="B127" s="31"/>
      <c r="C127" s="31"/>
      <c r="D127" s="31"/>
      <c r="E127" s="32"/>
    </row>
    <row r="128" ht="13.5" thickTop="1"/>
  </sheetData>
  <sheetProtection/>
  <mergeCells count="11">
    <mergeCell ref="A1:E1"/>
    <mergeCell ref="A3:E3"/>
    <mergeCell ref="A52:E52"/>
    <mergeCell ref="A89:E89"/>
    <mergeCell ref="A106:E106"/>
    <mergeCell ref="A51:E51"/>
    <mergeCell ref="A88:E88"/>
    <mergeCell ref="A105:E105"/>
    <mergeCell ref="A116:E116"/>
    <mergeCell ref="A117:E117"/>
    <mergeCell ref="A2:E2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Státní plavební správa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Novák Václav Ing.</dc:creator>
  <cp:keywords/>
  <dc:description/>
  <cp:lastModifiedBy>Němcová Klára, Mgr.</cp:lastModifiedBy>
  <cp:lastPrinted>2015-03-11T08:52:07Z</cp:lastPrinted>
  <dcterms:created xsi:type="dcterms:W3CDTF">2015-02-18T13:34:46Z</dcterms:created>
  <dcterms:modified xsi:type="dcterms:W3CDTF">2015-03-11T08:52:55Z</dcterms:modified>
  <cp:category/>
  <cp:version/>
  <cp:contentType/>
  <cp:contentStatus/>
</cp:coreProperties>
</file>